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0" i="4" l="1"/>
  <c r="F60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<sst xmlns="http://schemas.openxmlformats.org/spreadsheetml/2006/main" count="222" uniqueCount="207">
  <si>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</si>
  <si>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</si>
  <si>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</si>
  <si>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</si>
  <si>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</si>
  <si>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</si>
  <si>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</si>
  <si>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</si>
  <si>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</si>
  <si>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</si>
  <si>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</si>
  <si>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</si>
  <si>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</si>
  <si>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</si>
  <si>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</si>
  <si>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</si>
  <si>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</si>
  <si>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</si>
  <si>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</si>
  <si>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</si>
  <si>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</si>
  <si>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</si>
  <si>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</si>
  <si>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</si>
  <si>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</si>
  <si>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</si>
  <si>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</si>
  <si>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</si>
  <si>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</si>
  <si>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</si>
  <si>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</si>
  <si>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</si>
  <si>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</si>
  <si>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</si>
  <si>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</si>
  <si>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</si>
  <si>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</si>
  <si>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</si>
  <si>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</si>
  <si>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</si>
  <si>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</si>
  <si>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</si>
  <si>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</si>
  <si>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</si>
  <si>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</si>
  <si>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</si>
  <si>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</si>
  <si>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</si>
  <si>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</si>
  <si>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</si>
  <si>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</si>
  <si>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</si>
  <si>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</si>
  <si>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</si>
  <si>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</si>
  <si>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</si>
  <si>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</si>
  <si>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</si>
  <si>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</si>
  <si>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</si>
  <si>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</si>
  <si>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</si>
  <si>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</si>
  <si>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</si>
  <si>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</si>
  <si>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</si>
  <si>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</si>
  <si>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</si>
  <si>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</si>
  <si>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</si>
  <si>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</si>
  <si>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</si>
  <si>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LIGIA CRISTINA SANCHEZ</t>
  </si>
  <si>
    <t>PACAYAL COFFEE S.A.</t>
  </si>
  <si>
    <t>ARUCO</t>
  </si>
  <si>
    <t>BERACA USA NY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</si>
  <si>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</si>
  <si>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</si>
  <si>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</si>
  <si>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</si>
  <si>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</si>
  <si>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</si>
  <si>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</si>
  <si>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</si>
  <si>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</si>
  <si>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</si>
  <si>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</si>
  <si>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</si>
  <si>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</si>
  <si>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</si>
  <si>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</si>
  <si>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</si>
  <si>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</si>
  <si>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</si>
  <si>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</si>
  <si>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</si>
  <si>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</si>
  <si>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</si>
  <si>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</si>
  <si>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</si>
  <si>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</si>
  <si>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</si>
  <si>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</si>
  <si>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</si>
  <si>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EXCASA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</si>
  <si>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</si>
  <si>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</si>
  <si>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</si>
  <si>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</si>
  <si>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</si>
  <si>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</si>
  <si>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</si>
  <si>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</si>
  <si>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</si>
  <si>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AGOSTO</t>
  </si>
  <si>
    <t>Información Estadística Cosecha 2024/2025</t>
  </si>
  <si>
    <t xml:space="preserve">*Arrastre2023-2024:  </t>
  </si>
  <si>
    <t>2024-2025</t>
  </si>
  <si>
    <t>COSECHA 2024-2025</t>
  </si>
  <si>
    <t>SEPTIEMBRE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</si>
  <si>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</si>
  <si>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</si>
  <si>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</si>
  <si>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</si>
  <si>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</si>
  <si>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</si>
  <si>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</si>
  <si>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</si>
  <si>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</si>
  <si>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</si>
  <si>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</si>
  <si>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</si>
  <si>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</si>
  <si>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</si>
  <si>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</si>
  <si>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</si>
  <si>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</si>
  <si>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</si>
  <si>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</si>
  <si>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</si>
  <si>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</si>
  <si>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</si>
  <si>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</si>
  <si>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</si>
  <si>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</si>
  <si>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</si>
  <si>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</si>
  <si>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</si>
  <si>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</si>
  <si>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</si>
  <si>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</si>
  <si>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</si>
  <si>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</si>
  <si>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</si>
  <si>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</si>
  <si>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</si>
  <si>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</si>
  <si>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</si>
  <si>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</si>
  <si>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</si>
  <si>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</si>
  <si>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</si>
  <si>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</si>
  <si>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</si>
  <si>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</si>
  <si>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</si>
  <si>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</si>
  <si>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</si>
  <si>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</si>
  <si>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</si>
  <si>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</si>
  <si>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</si>
  <si>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</si>
  <si>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</si>
  <si>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</si>
  <si>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</si>
  <si>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</si>
  <si>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</si>
  <si>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MANUEL DE JESUS ARITA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</si>
  <si>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</si>
  <si>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</si>
  <si>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</si>
  <si>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</si>
  <si>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</si>
  <si>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</si>
  <si>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</si>
  <si>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</si>
  <si>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</si>
  <si>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</si>
  <si>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</si>
  <si>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</si>
  <si>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</si>
  <si>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</si>
  <si>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</si>
  <si>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</si>
  <si>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</si>
  <si>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JUNIO*</t>
  </si>
  <si>
    <t>BENEFICIO EL ALTO</t>
  </si>
  <si>
    <t>JORGE ARTURO SERRANO VILLANUEVA</t>
  </si>
  <si>
    <t>CAIMAN, ISLAS</t>
  </si>
  <si>
    <t>MAYO</t>
  </si>
  <si>
    <t>JULIO*</t>
  </si>
  <si>
    <t>BECAPEÑA</t>
  </si>
  <si>
    <t>DELAFINCAH</t>
  </si>
  <si>
    <t>HAITI</t>
  </si>
  <si>
    <t>EMILIO GARCIA</t>
  </si>
  <si>
    <t>FINCA TERRERITO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</si>
</sst>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5998384.4699999997</c:v>
                </c:pt>
                <c:pt idx="1">
                  <c:v>5761243.8399999999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6219938.4700000091</c:v>
                </c:pt>
                <c:pt idx="1">
                  <c:v>5875387.9800000256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221554.00000000931</c:v>
                </c:pt>
                <c:pt idx="1">
                  <c:v>114144.14000002574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09"/>
      <c r="L1" s="109"/>
      <c r="M1" s="109"/>
      <c r="N1" s="109"/>
      <c r="O1" s="109"/>
      <c r="P1" s="109"/>
      <c r="Q1" s="109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0" t="s">
        <v>2</v>
      </c>
      <c r="B4" s="87" t="s">
        <v>86</v>
      </c>
      <c r="C4" s="87" t="s">
        <v>117</v>
      </c>
      <c r="D4" s="110" t="s">
        <v>3</v>
      </c>
      <c r="E4" s="112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1"/>
      <c r="B5" s="88" t="s">
        <v>5</v>
      </c>
      <c r="C5" s="88" t="s">
        <v>5</v>
      </c>
      <c r="D5" s="111"/>
      <c r="E5" s="113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6135969.4399999995</v>
      </c>
      <c r="C6" s="34">
        <v>6210191.6499999985</v>
      </c>
      <c r="D6" s="98">
        <v>74222.209999999031</v>
      </c>
      <c r="E6" s="99">
        <v>1.2096248315082716E-2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5998384.4699999997</v>
      </c>
      <c r="C7" s="34">
        <v>6219938.4700000091</v>
      </c>
      <c r="D7" s="98">
        <v>221554.00000000931</v>
      </c>
      <c r="E7" s="99">
        <v>3.6935611764813955E-2</v>
      </c>
      <c r="F7" s="35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 x14ac:dyDescent="0.35">
      <c r="A8" s="44" t="s">
        <v>16</v>
      </c>
      <c r="B8" s="46">
        <v>5761243.8399999999</v>
      </c>
      <c r="C8" s="46">
        <v>5875387.9800000256</v>
      </c>
      <c r="D8" s="100">
        <v>114144.14000002574</v>
      </c>
      <c r="E8" s="101">
        <v>1.9812412591796454E-2</v>
      </c>
      <c r="F8" s="35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 x14ac:dyDescent="0.35">
      <c r="A9" s="30" t="s">
        <v>6</v>
      </c>
      <c r="B9" s="30"/>
      <c r="C9" s="30"/>
      <c r="D9" s="31"/>
      <c r="E9" s="31"/>
      <c r="F9" s="30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 x14ac:dyDescent="0.35">
      <c r="A10" s="30" t="s">
        <v>7</v>
      </c>
      <c r="B10" s="30"/>
      <c r="C10" s="36"/>
      <c r="D10" s="31"/>
      <c r="E10" s="31"/>
      <c r="F10" s="30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1" spans="1:24" x14ac:dyDescent="0.35">
      <c r="A11" s="30" t="s">
        <v>116</v>
      </c>
      <c r="B11" s="36">
        <v>308790.14000000007</v>
      </c>
      <c r="C11" s="37" t="s">
        <v>41</v>
      </c>
      <c r="D11" s="31"/>
      <c r="E11" s="31"/>
      <c r="F11" s="30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</row>
    <row r="12" spans="1:24" ht="15.75" customHeight="1" x14ac:dyDescent="0.35">
      <c r="A12" s="30"/>
      <c r="B12" s="30"/>
      <c r="C12" s="30"/>
      <c r="D12" s="31"/>
      <c r="E12" s="31"/>
      <c r="F12" s="30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</row>
    <row r="13" spans="1:24" ht="15.75" customHeight="1" x14ac:dyDescent="0.35">
      <c r="A13" s="108" t="s">
        <v>8</v>
      </c>
      <c r="B13" s="108"/>
      <c r="C13" s="108"/>
      <c r="D13" s="108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86</v>
      </c>
      <c r="N14" s="64" t="s">
        <v>117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5901401.5099999988</v>
      </c>
      <c r="C15" s="33">
        <v>1361815402.9062715</v>
      </c>
      <c r="D15" s="42">
        <v>230.761353993396</v>
      </c>
      <c r="E15" s="40">
        <v>35060723495.629997</v>
      </c>
      <c r="F15" s="33">
        <v>5941.0842384167836</v>
      </c>
      <c r="J15" s="4"/>
      <c r="K15" s="64"/>
      <c r="L15" s="47" t="s">
        <v>15</v>
      </c>
      <c r="M15" s="65">
        <f>+B7</f>
        <v>5998384.4699999997</v>
      </c>
      <c r="N15" s="65">
        <f>+C7</f>
        <v>6219938.4700000091</v>
      </c>
      <c r="O15" s="66">
        <f>D7</f>
        <v>221554.00000000931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6219938.4700000091</v>
      </c>
      <c r="C16" s="33">
        <v>2180591437.7942967</v>
      </c>
      <c r="D16" s="42">
        <v>350.58086961980729</v>
      </c>
      <c r="E16" s="34">
        <v>55789806554.988998</v>
      </c>
      <c r="F16" s="33">
        <v>8969.511004662545</v>
      </c>
      <c r="G16" s="29"/>
      <c r="J16" s="4"/>
      <c r="K16" s="64"/>
      <c r="L16" s="47" t="s">
        <v>16</v>
      </c>
      <c r="M16" s="65">
        <f>+B8</f>
        <v>5761243.8399999999</v>
      </c>
      <c r="N16" s="65">
        <f>+C8</f>
        <v>5875387.9800000256</v>
      </c>
      <c r="O16" s="66">
        <f>D8</f>
        <v>114144.14000002574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5875387.9800000256</v>
      </c>
      <c r="C17" s="44">
        <v>2075576954.8209889</v>
      </c>
      <c r="D17" s="45">
        <v>353.26636502751938</v>
      </c>
      <c r="E17" s="46">
        <v>53418589823.742142</v>
      </c>
      <c r="F17" s="44">
        <v>9091.9255044229285</v>
      </c>
      <c r="G17" s="29"/>
      <c r="J17" s="10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x14ac:dyDescent="0.35">
      <c r="A2" s="80" t="s">
        <v>7</v>
      </c>
      <c r="B2" s="116" t="s">
        <v>87</v>
      </c>
      <c r="C2" s="116"/>
      <c r="D2" s="116"/>
      <c r="E2" s="116" t="s">
        <v>118</v>
      </c>
      <c r="F2" s="116"/>
      <c r="G2" s="116"/>
      <c r="H2" s="117" t="s">
        <v>18</v>
      </c>
      <c r="I2" s="118"/>
      <c r="J2" s="119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123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139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163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172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181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190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194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200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196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636819.91</v>
      </c>
      <c r="F13" s="72">
        <v>222303211.71000001</v>
      </c>
      <c r="G13" s="50">
        <v>349.08332515859939</v>
      </c>
      <c r="H13" s="51">
        <v>127384.35000000009</v>
      </c>
      <c r="I13" s="53">
        <v>110648444.15477002</v>
      </c>
      <c r="J13" s="93">
        <v>0.25004997688029496</v>
      </c>
    </row>
    <row r="14" spans="1:10" x14ac:dyDescent="0.35">
      <c r="A14" s="48" t="s">
        <v>114</v>
      </c>
      <c r="B14" s="49">
        <v>324053.4599999999</v>
      </c>
      <c r="C14" s="49">
        <v>66483409.629450008</v>
      </c>
      <c r="D14" s="50">
        <v>205.16185702646109</v>
      </c>
      <c r="E14" s="52">
        <v>188609.97</v>
      </c>
      <c r="F14" s="72">
        <v>58106723.710000001</v>
      </c>
      <c r="G14" s="50">
        <v>308.07874954860551</v>
      </c>
      <c r="H14" s="51">
        <v>-135443.4899999999</v>
      </c>
      <c r="I14" s="53">
        <v>-8376685.9194500074</v>
      </c>
      <c r="J14" s="92">
        <v>-0.41796649849071182</v>
      </c>
    </row>
    <row r="15" spans="1:10" ht="15" thickBot="1" x14ac:dyDescent="0.4">
      <c r="A15" s="48" t="s">
        <v>119</v>
      </c>
      <c r="B15" s="52">
        <v>304618.7</v>
      </c>
      <c r="C15" s="52">
        <v>60175876.829999998</v>
      </c>
      <c r="D15" s="50">
        <v>197.54492035452844</v>
      </c>
      <c r="E15" s="52"/>
      <c r="F15" s="72"/>
      <c r="G15" s="50"/>
      <c r="H15" s="51"/>
      <c r="I15" s="53"/>
      <c r="J15" s="93"/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5875387.9799999995</v>
      </c>
      <c r="F16" s="82">
        <v>2075576954.8163681</v>
      </c>
      <c r="G16" s="83">
        <v>353.26636502673449</v>
      </c>
      <c r="H16" s="84"/>
      <c r="I16" s="85"/>
      <c r="J16" s="86"/>
    </row>
    <row r="17" spans="1:10" x14ac:dyDescent="0.35">
      <c r="A17" s="54" t="s">
        <v>120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="85" zoomScaleNormal="85" workbookViewId="0">
      <pane ySplit="2" topLeftCell="A3" activePane="bottomLeft" state="frozen"/>
      <selection activeCell="D75" sqref="D75"/>
      <selection pane="bottomLeft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0" t="s">
        <v>25</v>
      </c>
      <c r="C1" s="120"/>
      <c r="D1" s="120"/>
      <c r="E1" s="120"/>
      <c r="F1" s="120"/>
      <c r="G1" s="120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1290405.32</v>
      </c>
      <c r="E3" s="4">
        <v>1388260.9000000001</v>
      </c>
      <c r="F3" s="4">
        <v>1309298.2999999996</v>
      </c>
      <c r="G3" s="4">
        <v>1258065.2000000002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663000</v>
      </c>
      <c r="E4" s="4">
        <v>668223.78</v>
      </c>
      <c r="F4" s="4">
        <v>669187.63000000012</v>
      </c>
      <c r="G4" s="4">
        <v>665709.36000000034</v>
      </c>
    </row>
    <row r="5" spans="1:7" x14ac:dyDescent="0.35">
      <c r="A5" s="1">
        <v>3</v>
      </c>
      <c r="B5" s="1" t="s">
        <v>34</v>
      </c>
      <c r="C5" s="4">
        <v>26301.52</v>
      </c>
      <c r="D5" s="4">
        <v>581635.76</v>
      </c>
      <c r="E5" s="4">
        <v>607937.28000000003</v>
      </c>
      <c r="F5" s="4">
        <v>599736.74</v>
      </c>
      <c r="G5" s="4">
        <v>565207.86000000034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455133.04000000004</v>
      </c>
      <c r="E6" s="4">
        <v>461906.84</v>
      </c>
      <c r="F6" s="4">
        <v>539423.14</v>
      </c>
      <c r="G6" s="4">
        <v>431346.39</v>
      </c>
    </row>
    <row r="7" spans="1:7" x14ac:dyDescent="0.35">
      <c r="A7" s="1">
        <v>5</v>
      </c>
      <c r="B7" s="1" t="s">
        <v>82</v>
      </c>
      <c r="C7" s="4">
        <v>11675.51</v>
      </c>
      <c r="D7" s="4">
        <v>340377.31</v>
      </c>
      <c r="E7" s="4">
        <v>352052.82</v>
      </c>
      <c r="F7" s="4">
        <v>377764.9</v>
      </c>
      <c r="G7" s="4">
        <v>343818.68999999994</v>
      </c>
    </row>
    <row r="8" spans="1:7" x14ac:dyDescent="0.35">
      <c r="A8" s="1">
        <v>6</v>
      </c>
      <c r="B8" s="1" t="s">
        <v>37</v>
      </c>
      <c r="C8" s="4">
        <v>8870.49</v>
      </c>
      <c r="D8" s="4">
        <v>353087.37999999989</v>
      </c>
      <c r="E8" s="4">
        <v>361957.86999999988</v>
      </c>
      <c r="F8" s="4">
        <v>338605.15000000014</v>
      </c>
      <c r="G8" s="4">
        <v>338605.14999999985</v>
      </c>
    </row>
    <row r="9" spans="1:7" x14ac:dyDescent="0.35">
      <c r="A9" s="1">
        <v>7</v>
      </c>
      <c r="B9" s="1" t="s">
        <v>76</v>
      </c>
      <c r="C9" s="4">
        <v>7704.53</v>
      </c>
      <c r="D9" s="4">
        <v>253223.05000000002</v>
      </c>
      <c r="E9" s="4">
        <v>260927.58000000002</v>
      </c>
      <c r="F9" s="4">
        <v>289054.37000000005</v>
      </c>
      <c r="G9" s="4">
        <v>260849.79000000004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216404.46000000002</v>
      </c>
      <c r="E10" s="4">
        <v>219578.60000000003</v>
      </c>
      <c r="F10" s="4">
        <v>218874.11999999997</v>
      </c>
      <c r="G10" s="4">
        <v>217658.45999999993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233803.77</v>
      </c>
      <c r="E11" s="4">
        <v>235337.88999999998</v>
      </c>
      <c r="F11" s="4">
        <v>214417.5</v>
      </c>
      <c r="G11" s="4">
        <v>212595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209168.75000000006</v>
      </c>
      <c r="E12" s="4">
        <v>217654.85000000006</v>
      </c>
      <c r="F12" s="4">
        <v>212655</v>
      </c>
      <c r="G12" s="4">
        <v>210978.17000000004</v>
      </c>
    </row>
    <row r="13" spans="1:7" x14ac:dyDescent="0.35">
      <c r="A13" s="1">
        <v>11</v>
      </c>
      <c r="B13" s="20" t="s">
        <v>88</v>
      </c>
      <c r="C13" s="4">
        <v>2962</v>
      </c>
      <c r="D13" s="4">
        <v>160752.11000000002</v>
      </c>
      <c r="E13" s="4">
        <v>163714.11000000002</v>
      </c>
      <c r="F13" s="4">
        <v>161988.61000000002</v>
      </c>
      <c r="G13" s="4">
        <v>161988.61000000002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115453.55999999998</v>
      </c>
      <c r="E14" s="4">
        <v>117820.90999999999</v>
      </c>
      <c r="F14" s="4">
        <v>109670.45</v>
      </c>
      <c r="G14" s="4">
        <v>109595.44999999998</v>
      </c>
    </row>
    <row r="15" spans="1:7" x14ac:dyDescent="0.35">
      <c r="A15" s="1">
        <v>13</v>
      </c>
      <c r="B15" s="1" t="s">
        <v>99</v>
      </c>
      <c r="C15" s="4">
        <v>25.6</v>
      </c>
      <c r="D15" s="4">
        <v>100615.5</v>
      </c>
      <c r="E15" s="4">
        <v>100641.1</v>
      </c>
      <c r="F15" s="4">
        <v>115689.84</v>
      </c>
      <c r="G15" s="4">
        <v>107586.06999999996</v>
      </c>
    </row>
    <row r="16" spans="1:7" x14ac:dyDescent="0.35">
      <c r="A16" s="1">
        <v>14</v>
      </c>
      <c r="B16" s="1" t="s">
        <v>80</v>
      </c>
      <c r="C16" s="4">
        <v>0</v>
      </c>
      <c r="D16" s="4">
        <v>90173.689999999988</v>
      </c>
      <c r="E16" s="4">
        <v>90173.689999999988</v>
      </c>
      <c r="F16" s="4">
        <v>92649.54</v>
      </c>
      <c r="G16" s="4">
        <v>90158.43</v>
      </c>
    </row>
    <row r="17" spans="1:7" x14ac:dyDescent="0.35">
      <c r="A17" s="1">
        <v>15</v>
      </c>
      <c r="B17" s="1" t="s">
        <v>124</v>
      </c>
      <c r="C17" s="4">
        <v>0</v>
      </c>
      <c r="D17" s="4">
        <v>93437.56</v>
      </c>
      <c r="E17" s="4">
        <v>93437.56</v>
      </c>
      <c r="F17" s="4">
        <v>81864</v>
      </c>
      <c r="G17" s="4">
        <v>80964</v>
      </c>
    </row>
    <row r="18" spans="1:7" x14ac:dyDescent="0.35">
      <c r="A18" s="1">
        <v>16</v>
      </c>
      <c r="B18" s="1" t="s">
        <v>144</v>
      </c>
      <c r="C18" s="4">
        <v>0</v>
      </c>
      <c r="D18" s="4">
        <v>76381.819999999992</v>
      </c>
      <c r="E18" s="4">
        <v>76381.819999999992</v>
      </c>
      <c r="F18" s="4">
        <v>76343.669999999984</v>
      </c>
      <c r="G18" s="4">
        <v>76343.67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67172.08</v>
      </c>
      <c r="E19" s="4">
        <v>72574.25</v>
      </c>
      <c r="F19" s="4">
        <v>76821.570000000007</v>
      </c>
      <c r="G19" s="4">
        <v>72574.2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61729.929999999993</v>
      </c>
      <c r="E20" s="4">
        <v>62260.94999999999</v>
      </c>
      <c r="F20" s="4">
        <v>62259.929999999986</v>
      </c>
      <c r="G20" s="4">
        <v>62259.540000000023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62522.189999999995</v>
      </c>
      <c r="E21" s="4">
        <v>62970.009999999995</v>
      </c>
      <c r="F21" s="4">
        <v>57697.090000000004</v>
      </c>
      <c r="G21" s="4">
        <v>56459.590000000004</v>
      </c>
    </row>
    <row r="22" spans="1:7" x14ac:dyDescent="0.35">
      <c r="A22" s="1">
        <v>20</v>
      </c>
      <c r="B22" s="1" t="s">
        <v>90</v>
      </c>
      <c r="C22" s="4">
        <v>555.44000000000005</v>
      </c>
      <c r="D22" s="4">
        <v>52335.11</v>
      </c>
      <c r="E22" s="4">
        <v>52890.55</v>
      </c>
      <c r="F22" s="4">
        <v>63551.59</v>
      </c>
      <c r="G22" s="4">
        <v>52440.49</v>
      </c>
    </row>
    <row r="23" spans="1:7" x14ac:dyDescent="0.35">
      <c r="A23" s="1">
        <v>21</v>
      </c>
      <c r="B23" s="63" t="s">
        <v>36</v>
      </c>
      <c r="C23" s="4">
        <v>1679.34</v>
      </c>
      <c r="D23" s="4">
        <v>38247.9</v>
      </c>
      <c r="E23" s="4">
        <v>39927.24</v>
      </c>
      <c r="F23" s="4">
        <v>40173</v>
      </c>
      <c r="G23" s="4">
        <v>40173</v>
      </c>
    </row>
    <row r="24" spans="1:7" x14ac:dyDescent="0.35">
      <c r="A24" s="1">
        <v>22</v>
      </c>
      <c r="B24" s="1" t="s">
        <v>39</v>
      </c>
      <c r="C24" s="4">
        <v>19720</v>
      </c>
      <c r="D24" s="4">
        <v>30866.399999999998</v>
      </c>
      <c r="E24" s="4">
        <v>50586.399999999994</v>
      </c>
      <c r="F24" s="4">
        <v>42717.12000000001</v>
      </c>
      <c r="G24" s="4">
        <v>38823.910000000003</v>
      </c>
    </row>
    <row r="25" spans="1:7" x14ac:dyDescent="0.35">
      <c r="A25" s="1">
        <v>23</v>
      </c>
      <c r="B25" s="1" t="s">
        <v>81</v>
      </c>
      <c r="C25" s="4">
        <v>8902.5499999999993</v>
      </c>
      <c r="D25" s="4">
        <v>29622.079999999998</v>
      </c>
      <c r="E25" s="4">
        <v>38524.629999999997</v>
      </c>
      <c r="F25" s="4">
        <v>40015.89</v>
      </c>
      <c r="G25" s="4">
        <v>38365.89</v>
      </c>
    </row>
    <row r="26" spans="1:7" x14ac:dyDescent="0.35">
      <c r="A26" s="1">
        <v>24</v>
      </c>
      <c r="B26" s="1" t="s">
        <v>109</v>
      </c>
      <c r="C26" s="4">
        <v>90</v>
      </c>
      <c r="D26" s="4">
        <v>38218.21</v>
      </c>
      <c r="E26" s="4">
        <v>38308.21</v>
      </c>
      <c r="F26" s="4">
        <v>38247.089999999982</v>
      </c>
      <c r="G26" s="4">
        <v>38247.089999999982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28013.810000000005</v>
      </c>
      <c r="E27" s="4">
        <v>38272.840000000004</v>
      </c>
      <c r="F27" s="4">
        <v>38662.680000000008</v>
      </c>
      <c r="G27" s="4">
        <v>37762.680000000015</v>
      </c>
    </row>
    <row r="28" spans="1:7" x14ac:dyDescent="0.35">
      <c r="A28" s="1">
        <v>26</v>
      </c>
      <c r="B28" s="1" t="s">
        <v>141</v>
      </c>
      <c r="C28" s="4">
        <v>0</v>
      </c>
      <c r="D28" s="4">
        <v>30769.019999999997</v>
      </c>
      <c r="E28" s="4">
        <v>30769.019999999997</v>
      </c>
      <c r="F28" s="4">
        <v>30769.020000000004</v>
      </c>
      <c r="G28" s="4">
        <v>30769.019999999997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33761.160000000003</v>
      </c>
      <c r="E29" s="4">
        <v>39661.280000000006</v>
      </c>
      <c r="F29" s="4">
        <v>30699.519999999997</v>
      </c>
      <c r="G29" s="4">
        <v>30133.519999999997</v>
      </c>
    </row>
    <row r="30" spans="1:7" x14ac:dyDescent="0.35">
      <c r="A30" s="1">
        <v>28</v>
      </c>
      <c r="B30" s="1" t="s">
        <v>134</v>
      </c>
      <c r="C30" s="4">
        <v>0</v>
      </c>
      <c r="D30" s="4">
        <v>28597.570000000003</v>
      </c>
      <c r="E30" s="4">
        <v>28597.570000000003</v>
      </c>
      <c r="F30" s="4">
        <v>29355</v>
      </c>
      <c r="G30" s="4">
        <v>28942.5</v>
      </c>
    </row>
    <row r="31" spans="1:7" x14ac:dyDescent="0.35">
      <c r="A31" s="1">
        <v>29</v>
      </c>
      <c r="B31" s="1" t="s">
        <v>91</v>
      </c>
      <c r="C31" s="4">
        <v>0</v>
      </c>
      <c r="D31" s="4">
        <v>26502.250000000004</v>
      </c>
      <c r="E31" s="4">
        <v>26502.250000000004</v>
      </c>
      <c r="F31" s="4">
        <v>27738.940000000002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5500</v>
      </c>
      <c r="E32" s="4">
        <v>44785.85</v>
      </c>
      <c r="F32" s="4">
        <v>45256.82</v>
      </c>
      <c r="G32" s="4">
        <v>22908.560000000005</v>
      </c>
    </row>
    <row r="33" spans="1:7" x14ac:dyDescent="0.35">
      <c r="A33" s="1">
        <v>31</v>
      </c>
      <c r="B33" s="1" t="s">
        <v>154</v>
      </c>
      <c r="C33" s="4">
        <v>0</v>
      </c>
      <c r="D33" s="4">
        <v>22388.220000000005</v>
      </c>
      <c r="E33" s="4">
        <v>22388.220000000005</v>
      </c>
      <c r="F33" s="4">
        <v>22983.72</v>
      </c>
      <c r="G33" s="4">
        <v>22379.180000000008</v>
      </c>
    </row>
    <row r="34" spans="1:7" x14ac:dyDescent="0.35">
      <c r="A34" s="1">
        <v>32</v>
      </c>
      <c r="B34" s="1" t="s">
        <v>145</v>
      </c>
      <c r="C34" s="4">
        <v>0</v>
      </c>
      <c r="D34" s="4">
        <v>16546.03</v>
      </c>
      <c r="E34" s="4">
        <v>16546.03</v>
      </c>
      <c r="F34" s="4">
        <v>16546.03</v>
      </c>
      <c r="G34" s="4">
        <v>16546.029999999995</v>
      </c>
    </row>
    <row r="35" spans="1:7" x14ac:dyDescent="0.35">
      <c r="A35" s="1">
        <v>33</v>
      </c>
      <c r="B35" s="1" t="s">
        <v>180</v>
      </c>
      <c r="C35" s="4">
        <v>0</v>
      </c>
      <c r="D35" s="4">
        <v>0</v>
      </c>
      <c r="E35" s="4">
        <v>0</v>
      </c>
      <c r="F35" s="4">
        <v>13530</v>
      </c>
      <c r="G35" s="4">
        <v>13530</v>
      </c>
    </row>
    <row r="36" spans="1:7" x14ac:dyDescent="0.35">
      <c r="A36" s="1">
        <v>34</v>
      </c>
      <c r="B36" s="1" t="s">
        <v>92</v>
      </c>
      <c r="C36" s="4">
        <v>5.9</v>
      </c>
      <c r="D36" s="4">
        <v>12117.86</v>
      </c>
      <c r="E36" s="4">
        <v>12123.76</v>
      </c>
      <c r="F36" s="4">
        <v>13355.980000000001</v>
      </c>
      <c r="G36" s="4">
        <v>11668.7</v>
      </c>
    </row>
    <row r="37" spans="1:7" x14ac:dyDescent="0.35">
      <c r="A37" s="1">
        <v>35</v>
      </c>
      <c r="B37" s="1" t="s">
        <v>83</v>
      </c>
      <c r="C37" s="4">
        <v>0</v>
      </c>
      <c r="D37" s="4">
        <v>11212.5</v>
      </c>
      <c r="E37" s="4">
        <v>11212.5</v>
      </c>
      <c r="F37" s="4">
        <v>12075</v>
      </c>
      <c r="G37" s="4">
        <v>11212.5</v>
      </c>
    </row>
    <row r="38" spans="1:7" x14ac:dyDescent="0.35">
      <c r="A38" s="1">
        <v>36</v>
      </c>
      <c r="B38" s="20" t="s">
        <v>79</v>
      </c>
      <c r="C38" s="4">
        <v>2722.31</v>
      </c>
      <c r="D38" s="4">
        <v>7324.6900000000005</v>
      </c>
      <c r="E38" s="4">
        <v>10047</v>
      </c>
      <c r="F38" s="4">
        <v>9547.5</v>
      </c>
      <c r="G38" s="4">
        <v>9547.5</v>
      </c>
    </row>
    <row r="39" spans="1:7" x14ac:dyDescent="0.35">
      <c r="A39" s="1">
        <v>37</v>
      </c>
      <c r="B39" s="1" t="s">
        <v>40</v>
      </c>
      <c r="C39" s="4">
        <v>14602.59</v>
      </c>
      <c r="D39" s="4">
        <v>0</v>
      </c>
      <c r="E39" s="4">
        <v>14602.59</v>
      </c>
      <c r="F39" s="4">
        <v>9568.09</v>
      </c>
      <c r="G39" s="4">
        <v>8743.09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6751.37</v>
      </c>
      <c r="E40" s="4">
        <v>6759.8499999999995</v>
      </c>
      <c r="F40" s="4">
        <v>6963.9400000000005</v>
      </c>
      <c r="G40" s="4">
        <v>6916.9</v>
      </c>
    </row>
    <row r="41" spans="1:7" x14ac:dyDescent="0.35">
      <c r="A41" s="1">
        <v>39</v>
      </c>
      <c r="B41" s="1" t="s">
        <v>84</v>
      </c>
      <c r="C41" s="4">
        <v>1940</v>
      </c>
      <c r="D41" s="4">
        <v>4458.71</v>
      </c>
      <c r="E41" s="4">
        <v>6398.71</v>
      </c>
      <c r="F41" s="4">
        <v>6387</v>
      </c>
      <c r="G41" s="4">
        <v>6372</v>
      </c>
    </row>
    <row r="42" spans="1:7" x14ac:dyDescent="0.35">
      <c r="A42" s="1">
        <v>40</v>
      </c>
      <c r="B42" s="1" t="s">
        <v>89</v>
      </c>
      <c r="C42" s="4">
        <v>158.1</v>
      </c>
      <c r="D42" s="4">
        <v>5844.619999999999</v>
      </c>
      <c r="E42" s="4">
        <v>6002.7199999999993</v>
      </c>
      <c r="F42" s="4">
        <v>6010</v>
      </c>
      <c r="G42" s="4">
        <v>6010</v>
      </c>
    </row>
    <row r="43" spans="1:7" x14ac:dyDescent="0.35">
      <c r="A43" s="1">
        <v>41</v>
      </c>
      <c r="B43" s="1" t="s">
        <v>150</v>
      </c>
      <c r="C43" s="4">
        <v>0</v>
      </c>
      <c r="D43" s="4">
        <v>5899.5</v>
      </c>
      <c r="E43" s="4">
        <v>5899.5</v>
      </c>
      <c r="F43" s="4">
        <v>5899.5</v>
      </c>
      <c r="G43" s="4">
        <v>5899.5</v>
      </c>
    </row>
    <row r="44" spans="1:7" x14ac:dyDescent="0.35">
      <c r="A44" s="1">
        <v>42</v>
      </c>
      <c r="B44" s="1" t="s">
        <v>140</v>
      </c>
      <c r="C44" s="4">
        <v>0</v>
      </c>
      <c r="D44" s="4">
        <v>5025.08</v>
      </c>
      <c r="E44" s="4">
        <v>5025.08</v>
      </c>
      <c r="F44" s="4">
        <v>5025</v>
      </c>
      <c r="G44" s="4">
        <v>5025</v>
      </c>
    </row>
    <row r="45" spans="1:7" x14ac:dyDescent="0.35">
      <c r="A45" s="1">
        <v>43</v>
      </c>
      <c r="B45" s="1" t="s">
        <v>103</v>
      </c>
      <c r="C45" s="4">
        <v>2825</v>
      </c>
      <c r="D45" s="4">
        <v>580.01</v>
      </c>
      <c r="E45" s="4">
        <v>3405.01</v>
      </c>
      <c r="F45" s="4">
        <v>3817.5</v>
      </c>
      <c r="G45" s="4">
        <v>3405</v>
      </c>
    </row>
    <row r="46" spans="1:7" x14ac:dyDescent="0.35">
      <c r="A46" s="1">
        <v>44</v>
      </c>
      <c r="B46" s="1" t="s">
        <v>111</v>
      </c>
      <c r="C46" s="4">
        <v>609.78</v>
      </c>
      <c r="D46" s="4">
        <v>304.89</v>
      </c>
      <c r="E46" s="4">
        <v>914.67</v>
      </c>
      <c r="F46" s="4">
        <v>3227.1400000000003</v>
      </c>
      <c r="G46" s="4">
        <v>3227.1400000000003</v>
      </c>
    </row>
    <row r="47" spans="1:7" x14ac:dyDescent="0.35">
      <c r="A47" s="1">
        <v>45</v>
      </c>
      <c r="B47" s="1" t="s">
        <v>151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179</v>
      </c>
      <c r="C48" s="4">
        <v>0</v>
      </c>
      <c r="D48" s="4">
        <v>2850</v>
      </c>
      <c r="E48" s="4">
        <v>2850</v>
      </c>
      <c r="F48" s="4">
        <v>2887.5</v>
      </c>
      <c r="G48" s="4">
        <v>2850</v>
      </c>
    </row>
    <row r="49" spans="1:7" x14ac:dyDescent="0.35">
      <c r="A49" s="1">
        <v>47</v>
      </c>
      <c r="B49" s="1" t="s">
        <v>184</v>
      </c>
      <c r="C49" s="4">
        <v>0</v>
      </c>
      <c r="D49" s="4">
        <v>3170.0299999999997</v>
      </c>
      <c r="E49" s="4">
        <v>3170.0299999999997</v>
      </c>
      <c r="F49" s="4">
        <v>4425</v>
      </c>
      <c r="G49" s="4">
        <v>2775</v>
      </c>
    </row>
    <row r="50" spans="1:7" x14ac:dyDescent="0.35">
      <c r="A50" s="1">
        <v>48</v>
      </c>
      <c r="B50" s="1" t="s">
        <v>108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78</v>
      </c>
      <c r="C51" s="4">
        <v>0</v>
      </c>
      <c r="D51" s="4">
        <v>2225.9699999999998</v>
      </c>
      <c r="E51" s="4">
        <v>2225.9699999999998</v>
      </c>
      <c r="F51" s="4">
        <v>2812.5</v>
      </c>
      <c r="G51" s="4">
        <v>2225.9699999999998</v>
      </c>
    </row>
    <row r="52" spans="1:7" x14ac:dyDescent="0.35">
      <c r="A52" s="1">
        <v>50</v>
      </c>
      <c r="B52" s="1" t="s">
        <v>189</v>
      </c>
      <c r="C52" s="4">
        <v>0</v>
      </c>
      <c r="D52" s="4">
        <v>2691.0299999999997</v>
      </c>
      <c r="E52" s="4">
        <v>2691.0299999999997</v>
      </c>
      <c r="F52" s="4">
        <v>2194.6</v>
      </c>
      <c r="G52" s="4">
        <v>2194.6000000000004</v>
      </c>
    </row>
    <row r="53" spans="1:7" x14ac:dyDescent="0.35">
      <c r="A53" s="1">
        <v>51</v>
      </c>
      <c r="B53" s="94" t="s">
        <v>62</v>
      </c>
      <c r="C53" s="4">
        <v>2475</v>
      </c>
      <c r="D53" s="4">
        <v>0</v>
      </c>
      <c r="E53" s="4">
        <v>2475</v>
      </c>
      <c r="F53" s="4">
        <v>2962.5</v>
      </c>
      <c r="G53" s="4">
        <v>2025</v>
      </c>
    </row>
    <row r="54" spans="1:7" x14ac:dyDescent="0.35">
      <c r="A54" s="1">
        <v>52</v>
      </c>
      <c r="B54" s="1" t="s">
        <v>164</v>
      </c>
      <c r="C54" s="4">
        <v>0</v>
      </c>
      <c r="D54" s="4">
        <v>2408.9699999999998</v>
      </c>
      <c r="E54" s="4">
        <v>2408.9699999999998</v>
      </c>
      <c r="F54" s="4">
        <v>2025</v>
      </c>
      <c r="G54" s="4">
        <v>2025</v>
      </c>
    </row>
    <row r="55" spans="1:7" x14ac:dyDescent="0.35">
      <c r="A55" s="1">
        <v>53</v>
      </c>
      <c r="B55" s="1" t="s">
        <v>170</v>
      </c>
      <c r="C55" s="4">
        <v>0</v>
      </c>
      <c r="D55" s="4">
        <v>1777.5</v>
      </c>
      <c r="E55" s="4">
        <v>1777.5</v>
      </c>
      <c r="F55" s="4">
        <v>1777.5</v>
      </c>
      <c r="G55" s="4">
        <v>1777.5</v>
      </c>
    </row>
    <row r="56" spans="1:7" x14ac:dyDescent="0.35">
      <c r="A56" s="1">
        <v>54</v>
      </c>
      <c r="B56" s="1" t="s">
        <v>185</v>
      </c>
      <c r="C56" s="4">
        <v>0</v>
      </c>
      <c r="D56" s="4">
        <v>1723.5</v>
      </c>
      <c r="E56" s="4">
        <v>1723.5</v>
      </c>
      <c r="F56" s="4">
        <v>1723.5</v>
      </c>
      <c r="G56" s="4">
        <v>1723.5</v>
      </c>
    </row>
    <row r="57" spans="1:7" x14ac:dyDescent="0.35">
      <c r="A57" s="1">
        <v>55</v>
      </c>
      <c r="B57" s="1" t="s">
        <v>177</v>
      </c>
      <c r="C57" s="4">
        <v>0</v>
      </c>
      <c r="D57" s="4">
        <v>1704.5600000000002</v>
      </c>
      <c r="E57" s="4">
        <v>1704.5600000000002</v>
      </c>
      <c r="F57" s="4">
        <v>1704.5600000000002</v>
      </c>
      <c r="G57" s="4">
        <v>1704.5600000000002</v>
      </c>
    </row>
    <row r="58" spans="1:7" x14ac:dyDescent="0.35">
      <c r="A58" s="1">
        <v>56</v>
      </c>
      <c r="B58" s="20" t="s">
        <v>188</v>
      </c>
      <c r="C58" s="4">
        <v>0</v>
      </c>
      <c r="D58" s="4">
        <v>1641.98</v>
      </c>
      <c r="E58" s="4">
        <v>1641.98</v>
      </c>
      <c r="F58" s="4">
        <v>1634.48</v>
      </c>
      <c r="G58" s="4">
        <v>1634.48</v>
      </c>
    </row>
    <row r="59" spans="1:7" x14ac:dyDescent="0.35">
      <c r="A59" s="1">
        <v>57</v>
      </c>
      <c r="B59" s="1" t="s">
        <v>93</v>
      </c>
      <c r="C59" s="4">
        <v>237.78</v>
      </c>
      <c r="D59" s="4">
        <v>1238.21</v>
      </c>
      <c r="E59" s="4">
        <v>1475.99</v>
      </c>
      <c r="F59" s="4">
        <v>1672.48</v>
      </c>
      <c r="G59" s="4">
        <v>1475.9799999999998</v>
      </c>
    </row>
    <row r="60" spans="1:7" x14ac:dyDescent="0.35">
      <c r="A60" s="1">
        <v>58</v>
      </c>
      <c r="B60" s="1" t="s">
        <v>73</v>
      </c>
      <c r="C60" s="4">
        <v>15.4</v>
      </c>
      <c r="D60" s="4">
        <v>945.94</v>
      </c>
      <c r="E60" s="4">
        <v>961.34</v>
      </c>
      <c r="F60" s="4">
        <v>2464.2200000000003</v>
      </c>
      <c r="G60" s="4">
        <v>1178.4399999999998</v>
      </c>
    </row>
    <row r="61" spans="1:7" x14ac:dyDescent="0.35">
      <c r="A61" s="1">
        <v>59</v>
      </c>
      <c r="B61" s="1" t="s">
        <v>202</v>
      </c>
      <c r="C61" s="4">
        <v>0</v>
      </c>
      <c r="D61" s="4">
        <v>900</v>
      </c>
      <c r="E61" s="4">
        <v>900</v>
      </c>
      <c r="F61" s="4">
        <v>1350</v>
      </c>
      <c r="G61" s="4">
        <v>900</v>
      </c>
    </row>
    <row r="62" spans="1:7" x14ac:dyDescent="0.35">
      <c r="A62" s="1">
        <v>60</v>
      </c>
      <c r="B62" s="1" t="s">
        <v>100</v>
      </c>
      <c r="C62" s="4">
        <v>551.36</v>
      </c>
      <c r="D62" s="4">
        <v>273.64</v>
      </c>
      <c r="E62" s="4">
        <v>825</v>
      </c>
      <c r="F62" s="4">
        <v>825</v>
      </c>
      <c r="G62" s="4">
        <v>825</v>
      </c>
    </row>
    <row r="63" spans="1:7" x14ac:dyDescent="0.35">
      <c r="A63" s="1">
        <v>61</v>
      </c>
      <c r="B63" s="1" t="s">
        <v>203</v>
      </c>
      <c r="C63" s="4">
        <v>0</v>
      </c>
      <c r="D63" s="4">
        <v>825</v>
      </c>
      <c r="E63" s="4">
        <v>825</v>
      </c>
      <c r="F63" s="4">
        <v>825</v>
      </c>
      <c r="G63" s="4">
        <v>825</v>
      </c>
    </row>
    <row r="64" spans="1:7" x14ac:dyDescent="0.35">
      <c r="A64" s="1">
        <v>62</v>
      </c>
      <c r="B64" s="1" t="s">
        <v>146</v>
      </c>
      <c r="C64" s="4">
        <v>0</v>
      </c>
      <c r="D64" s="4">
        <v>587.6</v>
      </c>
      <c r="E64" s="4">
        <v>587.6</v>
      </c>
      <c r="F64" s="4">
        <v>587.6</v>
      </c>
      <c r="G64" s="4">
        <v>587.6</v>
      </c>
    </row>
    <row r="65" spans="1:7" x14ac:dyDescent="0.35">
      <c r="A65" s="1">
        <v>63</v>
      </c>
      <c r="B65" s="1" t="s">
        <v>192</v>
      </c>
      <c r="C65" s="4">
        <v>0</v>
      </c>
      <c r="D65" s="4">
        <v>544.30999999999995</v>
      </c>
      <c r="E65" s="4">
        <v>544.30999999999995</v>
      </c>
      <c r="F65" s="4">
        <v>544.30999999999995</v>
      </c>
      <c r="G65" s="4">
        <v>544.30999999999995</v>
      </c>
    </row>
    <row r="66" spans="1:7" x14ac:dyDescent="0.35">
      <c r="A66" s="1">
        <v>64</v>
      </c>
      <c r="B66" s="1" t="s">
        <v>174</v>
      </c>
      <c r="C66" s="4">
        <v>0</v>
      </c>
      <c r="D66" s="4">
        <v>0</v>
      </c>
      <c r="E66" s="4">
        <v>0</v>
      </c>
      <c r="F66" s="4">
        <v>450</v>
      </c>
      <c r="G66" s="4">
        <v>450</v>
      </c>
    </row>
    <row r="67" spans="1:7" x14ac:dyDescent="0.35">
      <c r="A67" s="1">
        <v>65</v>
      </c>
      <c r="B67" s="20" t="s">
        <v>61</v>
      </c>
      <c r="C67" s="4">
        <v>4206.16</v>
      </c>
      <c r="D67" s="4">
        <v>0</v>
      </c>
      <c r="E67" s="4">
        <v>4206.16</v>
      </c>
      <c r="F67" s="4">
        <v>1770</v>
      </c>
      <c r="G67" s="4">
        <v>420</v>
      </c>
    </row>
    <row r="68" spans="1:7" x14ac:dyDescent="0.35">
      <c r="A68" s="1">
        <v>66</v>
      </c>
      <c r="B68" s="1" t="s">
        <v>191</v>
      </c>
      <c r="C68" s="4">
        <v>0</v>
      </c>
      <c r="D68" s="4">
        <v>412.5</v>
      </c>
      <c r="E68" s="4">
        <v>412.5</v>
      </c>
      <c r="F68" s="4">
        <v>575.16</v>
      </c>
      <c r="G68" s="4">
        <v>412.5</v>
      </c>
    </row>
    <row r="69" spans="1:7" x14ac:dyDescent="0.35">
      <c r="A69" s="1">
        <v>67</v>
      </c>
      <c r="B69" s="1" t="s">
        <v>106</v>
      </c>
      <c r="C69" s="4">
        <v>0</v>
      </c>
      <c r="D69" s="4">
        <v>412.5</v>
      </c>
      <c r="E69" s="4">
        <v>412.5</v>
      </c>
      <c r="F69" s="4">
        <v>432.27</v>
      </c>
      <c r="G69" s="4">
        <v>412.5</v>
      </c>
    </row>
    <row r="70" spans="1:7" x14ac:dyDescent="0.35">
      <c r="A70" s="1">
        <v>68</v>
      </c>
      <c r="B70" s="1" t="s">
        <v>206</v>
      </c>
      <c r="C70" s="4">
        <v>0</v>
      </c>
      <c r="D70" s="4">
        <v>0</v>
      </c>
      <c r="E70" s="4">
        <v>0</v>
      </c>
      <c r="F70" s="4">
        <v>412.5</v>
      </c>
      <c r="G70" s="4">
        <v>412.5</v>
      </c>
    </row>
    <row r="71" spans="1:7" x14ac:dyDescent="0.35">
      <c r="A71" s="1">
        <v>69</v>
      </c>
      <c r="B71" s="1" t="s">
        <v>112</v>
      </c>
      <c r="C71" s="4">
        <v>7.5</v>
      </c>
      <c r="D71" s="4">
        <v>412.5</v>
      </c>
      <c r="E71" s="4">
        <v>420</v>
      </c>
      <c r="F71" s="4">
        <v>1428.5700000000002</v>
      </c>
      <c r="G71" s="4">
        <v>388.5</v>
      </c>
    </row>
    <row r="72" spans="1:7" x14ac:dyDescent="0.35">
      <c r="A72" s="1">
        <v>70</v>
      </c>
      <c r="B72" s="1" t="s">
        <v>198</v>
      </c>
      <c r="C72" s="4">
        <v>0</v>
      </c>
      <c r="D72" s="4">
        <v>307.5</v>
      </c>
      <c r="E72" s="4">
        <v>307.5</v>
      </c>
      <c r="F72" s="4">
        <v>357</v>
      </c>
      <c r="G72" s="4">
        <v>357</v>
      </c>
    </row>
    <row r="73" spans="1:7" x14ac:dyDescent="0.35">
      <c r="A73" s="1">
        <v>71</v>
      </c>
      <c r="B73" s="1" t="s">
        <v>102</v>
      </c>
      <c r="C73" s="4">
        <v>989.32</v>
      </c>
      <c r="D73" s="4">
        <v>1001.75</v>
      </c>
      <c r="E73" s="4">
        <v>1991.0700000000002</v>
      </c>
      <c r="F73" s="4">
        <v>2505.5</v>
      </c>
      <c r="G73" s="4">
        <v>340</v>
      </c>
    </row>
    <row r="74" spans="1:7" x14ac:dyDescent="0.35">
      <c r="A74" s="1">
        <v>72</v>
      </c>
      <c r="B74" s="1" t="s">
        <v>125</v>
      </c>
      <c r="C74" s="4">
        <v>73.739999999999995</v>
      </c>
      <c r="D74" s="4">
        <v>213</v>
      </c>
      <c r="E74" s="4">
        <v>286.74</v>
      </c>
      <c r="F74" s="4">
        <v>263</v>
      </c>
      <c r="G74" s="4">
        <v>263</v>
      </c>
    </row>
    <row r="75" spans="1:7" x14ac:dyDescent="0.35">
      <c r="A75" s="1">
        <v>73</v>
      </c>
      <c r="B75" s="1" t="s">
        <v>166</v>
      </c>
      <c r="C75" s="4">
        <v>0</v>
      </c>
      <c r="D75" s="4">
        <v>210</v>
      </c>
      <c r="E75" s="4">
        <v>210</v>
      </c>
      <c r="F75" s="4">
        <v>210</v>
      </c>
      <c r="G75" s="4">
        <v>210</v>
      </c>
    </row>
    <row r="76" spans="1:7" x14ac:dyDescent="0.35">
      <c r="A76" s="1">
        <v>74</v>
      </c>
      <c r="B76" s="1" t="s">
        <v>74</v>
      </c>
      <c r="C76" s="4">
        <v>921.92</v>
      </c>
      <c r="D76" s="4">
        <v>207.8</v>
      </c>
      <c r="E76" s="4">
        <v>1129.72</v>
      </c>
      <c r="F76" s="4">
        <v>199.83</v>
      </c>
      <c r="G76" s="4">
        <v>199.83</v>
      </c>
    </row>
    <row r="77" spans="1:7" x14ac:dyDescent="0.35">
      <c r="A77" s="1">
        <v>75</v>
      </c>
      <c r="B77" s="1" t="s">
        <v>197</v>
      </c>
      <c r="C77" s="4">
        <v>0</v>
      </c>
      <c r="D77" s="4">
        <v>126</v>
      </c>
      <c r="E77" s="4">
        <v>126</v>
      </c>
      <c r="F77" s="4">
        <v>126</v>
      </c>
      <c r="G77" s="4">
        <v>126</v>
      </c>
    </row>
    <row r="78" spans="1:7" x14ac:dyDescent="0.35">
      <c r="A78" s="1">
        <v>76</v>
      </c>
      <c r="B78" s="1" t="s">
        <v>167</v>
      </c>
      <c r="C78" s="4">
        <v>0</v>
      </c>
      <c r="D78" s="4">
        <v>106.13</v>
      </c>
      <c r="E78" s="4">
        <v>106.13</v>
      </c>
      <c r="F78" s="4">
        <v>76.760000000000005</v>
      </c>
      <c r="G78" s="4">
        <v>76.760000000000005</v>
      </c>
    </row>
    <row r="79" spans="1:7" x14ac:dyDescent="0.35">
      <c r="A79" s="1">
        <v>77</v>
      </c>
      <c r="B79" s="1" t="s">
        <v>153</v>
      </c>
      <c r="C79" s="4">
        <v>0</v>
      </c>
      <c r="D79" s="4">
        <v>24.759999999999998</v>
      </c>
      <c r="E79" s="4">
        <v>24.759999999999998</v>
      </c>
      <c r="F79" s="4">
        <v>24.759999999999998</v>
      </c>
      <c r="G79" s="4">
        <v>24.759999999999998</v>
      </c>
    </row>
    <row r="80" spans="1:7" x14ac:dyDescent="0.35">
      <c r="A80" s="1">
        <v>78</v>
      </c>
      <c r="B80" s="1" t="s">
        <v>205</v>
      </c>
      <c r="C80" s="4">
        <v>0</v>
      </c>
      <c r="D80" s="4">
        <v>6.9</v>
      </c>
      <c r="E80" s="4">
        <v>6.9</v>
      </c>
      <c r="F80" s="4">
        <v>6.9</v>
      </c>
      <c r="G80" s="4">
        <v>6.9</v>
      </c>
    </row>
    <row r="81" spans="1:7" x14ac:dyDescent="0.35">
      <c r="A81" s="1">
        <v>79</v>
      </c>
      <c r="B81" s="1" t="s">
        <v>193</v>
      </c>
      <c r="C81" s="4">
        <v>0</v>
      </c>
      <c r="D81" s="4">
        <v>1.3</v>
      </c>
      <c r="E81" s="4">
        <v>1.3</v>
      </c>
      <c r="F81" s="4">
        <v>1.3</v>
      </c>
      <c r="G81" s="4">
        <v>1.3</v>
      </c>
    </row>
    <row r="82" spans="1:7" x14ac:dyDescent="0.35">
      <c r="A82" s="1">
        <v>80</v>
      </c>
      <c r="B82" s="1" t="s">
        <v>104</v>
      </c>
      <c r="C82" s="4">
        <v>0</v>
      </c>
      <c r="D82" s="4">
        <v>0</v>
      </c>
      <c r="E82" s="4">
        <v>0</v>
      </c>
      <c r="F82" s="4">
        <v>3300</v>
      </c>
      <c r="G82" s="4">
        <v>0</v>
      </c>
    </row>
    <row r="83" spans="1:7" x14ac:dyDescent="0.35">
      <c r="A83" s="1">
        <v>81</v>
      </c>
      <c r="B83" s="1" t="s">
        <v>110</v>
      </c>
      <c r="C83" s="4">
        <v>0</v>
      </c>
      <c r="D83" s="4">
        <v>0</v>
      </c>
      <c r="E83" s="4">
        <v>0</v>
      </c>
      <c r="F83" s="4">
        <v>1206</v>
      </c>
      <c r="G83" s="4">
        <v>0</v>
      </c>
    </row>
    <row r="84" spans="1:7" x14ac:dyDescent="0.35">
      <c r="A84" s="1">
        <v>82</v>
      </c>
      <c r="B84" s="1" t="s">
        <v>75</v>
      </c>
      <c r="C84" s="4">
        <v>0</v>
      </c>
      <c r="D84" s="4">
        <v>0</v>
      </c>
      <c r="E84" s="4">
        <v>0</v>
      </c>
      <c r="F84" s="4">
        <v>965.79</v>
      </c>
      <c r="G84" s="4">
        <v>0</v>
      </c>
    </row>
    <row r="85" spans="1:7" x14ac:dyDescent="0.35">
      <c r="A85" s="1">
        <v>83</v>
      </c>
      <c r="B85" s="1" t="s">
        <v>195</v>
      </c>
      <c r="C85" s="4">
        <v>0</v>
      </c>
      <c r="D85" s="4">
        <v>0</v>
      </c>
      <c r="E85" s="4">
        <v>0</v>
      </c>
      <c r="F85" s="4">
        <v>882</v>
      </c>
      <c r="G85" s="4">
        <v>0</v>
      </c>
    </row>
    <row r="86" spans="1:7" x14ac:dyDescent="0.35">
      <c r="A86" s="1">
        <v>84</v>
      </c>
      <c r="B86" s="1" t="s">
        <v>178</v>
      </c>
      <c r="C86" s="4">
        <v>0</v>
      </c>
      <c r="D86" s="4">
        <v>0</v>
      </c>
      <c r="E86" s="4">
        <v>0</v>
      </c>
      <c r="F86" s="4">
        <v>495</v>
      </c>
      <c r="G86" s="4">
        <v>0</v>
      </c>
    </row>
    <row r="87" spans="1:7" x14ac:dyDescent="0.35">
      <c r="A87" s="1">
        <v>85</v>
      </c>
      <c r="B87" s="1" t="s">
        <v>72</v>
      </c>
      <c r="C87" s="4">
        <v>0</v>
      </c>
      <c r="D87" s="4">
        <v>0</v>
      </c>
      <c r="E87" s="4">
        <v>0</v>
      </c>
      <c r="F87" s="4">
        <v>9.5399999999999991</v>
      </c>
      <c r="G87" s="4">
        <v>0</v>
      </c>
    </row>
    <row r="88" spans="1:7" x14ac:dyDescent="0.35">
      <c r="A88" s="1">
        <v>86</v>
      </c>
      <c r="B88" s="63" t="s">
        <v>96</v>
      </c>
      <c r="C88" s="4">
        <v>241.05</v>
      </c>
      <c r="D88" s="4">
        <v>1135.1099999999999</v>
      </c>
      <c r="E88" s="4">
        <v>1376.1599999999999</v>
      </c>
      <c r="F88" s="4">
        <v>0</v>
      </c>
      <c r="G88" s="4">
        <v>0</v>
      </c>
    </row>
    <row r="89" spans="1:7" x14ac:dyDescent="0.35">
      <c r="A89" s="1">
        <v>87</v>
      </c>
      <c r="B89" s="20" t="s">
        <v>63</v>
      </c>
      <c r="C89" s="4">
        <v>56.01</v>
      </c>
      <c r="D89" s="4">
        <v>0</v>
      </c>
      <c r="E89" s="4">
        <v>56.01</v>
      </c>
      <c r="F89" s="4">
        <v>0</v>
      </c>
      <c r="G89" s="4">
        <v>0</v>
      </c>
    </row>
    <row r="90" spans="1:7" x14ac:dyDescent="0.35">
      <c r="A90" s="105"/>
      <c r="B90" s="106"/>
      <c r="C90" s="95">
        <v>308790.14</v>
      </c>
      <c r="D90" s="95">
        <v>5901401.5100000007</v>
      </c>
      <c r="E90" s="95">
        <v>6210191.6499999976</v>
      </c>
      <c r="F90" s="95">
        <v>6219938.4699999988</v>
      </c>
      <c r="G90" s="95">
        <v>5875387.9799999986</v>
      </c>
    </row>
  </sheetData>
  <sortState ref="A3:G126">
    <sortCondition descending="1" ref="G115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113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1699381.3500000036</v>
      </c>
      <c r="D2" s="67">
        <v>602197533.10408843</v>
      </c>
      <c r="E2" s="67">
        <f>D2/C2</f>
        <v>354.36279979422346</v>
      </c>
      <c r="F2" s="68">
        <f>C2/$C$60</f>
        <v>0.28923729901493289</v>
      </c>
    </row>
    <row r="3" spans="1:6" x14ac:dyDescent="0.35">
      <c r="A3" s="69">
        <v>2</v>
      </c>
      <c r="B3" s="71" t="s">
        <v>42</v>
      </c>
      <c r="C3" s="67">
        <v>1200040.5499999996</v>
      </c>
      <c r="D3" s="67">
        <v>431496848.81830013</v>
      </c>
      <c r="E3" s="67">
        <f t="shared" ref="E3:E59" si="0">D3/C3</f>
        <v>359.56855692776406</v>
      </c>
      <c r="F3" s="68">
        <f t="shared" ref="F3:F59" si="1">C3/$C$60</f>
        <v>0.20424873286410591</v>
      </c>
    </row>
    <row r="4" spans="1:6" x14ac:dyDescent="0.35">
      <c r="A4" s="69">
        <v>3</v>
      </c>
      <c r="B4" s="71" t="s">
        <v>43</v>
      </c>
      <c r="C4" s="67">
        <v>618231.20000000019</v>
      </c>
      <c r="D4" s="67">
        <v>219661989.22849995</v>
      </c>
      <c r="E4" s="67">
        <f t="shared" si="0"/>
        <v>355.30718803661136</v>
      </c>
      <c r="F4" s="68">
        <f t="shared" si="1"/>
        <v>0.10522389365680662</v>
      </c>
    </row>
    <row r="5" spans="1:6" x14ac:dyDescent="0.35">
      <c r="A5" s="69">
        <v>4</v>
      </c>
      <c r="B5" s="71" t="s">
        <v>85</v>
      </c>
      <c r="C5" s="67">
        <v>288755.62999999995</v>
      </c>
      <c r="D5" s="67">
        <v>104788033.9503001</v>
      </c>
      <c r="E5" s="67">
        <f t="shared" si="0"/>
        <v>362.89520640792392</v>
      </c>
      <c r="F5" s="68">
        <f t="shared" si="1"/>
        <v>4.9146648865220945E-2</v>
      </c>
    </row>
    <row r="6" spans="1:6" x14ac:dyDescent="0.35">
      <c r="A6" s="69">
        <v>5</v>
      </c>
      <c r="B6" s="71" t="s">
        <v>77</v>
      </c>
      <c r="C6" s="67">
        <v>272278.78000000032</v>
      </c>
      <c r="D6" s="67">
        <v>98839109.286300004</v>
      </c>
      <c r="E6" s="67">
        <f t="shared" si="0"/>
        <v>363.00702275182772</v>
      </c>
      <c r="F6" s="68">
        <f t="shared" si="1"/>
        <v>4.6342263851654637E-2</v>
      </c>
    </row>
    <row r="7" spans="1:6" x14ac:dyDescent="0.35">
      <c r="A7" s="69">
        <v>6</v>
      </c>
      <c r="B7" s="71" t="s">
        <v>132</v>
      </c>
      <c r="C7" s="67">
        <v>209898.75000000003</v>
      </c>
      <c r="D7" s="67">
        <v>74754639.307199985</v>
      </c>
      <c r="E7" s="67">
        <f t="shared" si="0"/>
        <v>356.14618623121851</v>
      </c>
      <c r="F7" s="68">
        <f t="shared" si="1"/>
        <v>3.5725087554132881E-2</v>
      </c>
    </row>
    <row r="8" spans="1:6" x14ac:dyDescent="0.35">
      <c r="A8" s="69">
        <v>7</v>
      </c>
      <c r="B8" s="71" t="s">
        <v>98</v>
      </c>
      <c r="C8" s="67">
        <v>183039</v>
      </c>
      <c r="D8" s="67">
        <v>68510010.659999996</v>
      </c>
      <c r="E8" s="67">
        <f t="shared" si="0"/>
        <v>374.29187582974117</v>
      </c>
      <c r="F8" s="68">
        <f t="shared" si="1"/>
        <v>3.1153517116328359E-2</v>
      </c>
    </row>
    <row r="9" spans="1:6" x14ac:dyDescent="0.35">
      <c r="A9" s="69">
        <v>8</v>
      </c>
      <c r="B9" s="71" t="s">
        <v>48</v>
      </c>
      <c r="C9" s="67">
        <v>171258.10000000003</v>
      </c>
      <c r="D9" s="67">
        <v>59437352.770699993</v>
      </c>
      <c r="E9" s="67">
        <f t="shared" si="0"/>
        <v>347.0630164103186</v>
      </c>
      <c r="F9" s="68">
        <f t="shared" si="1"/>
        <v>2.9148389958751277E-2</v>
      </c>
    </row>
    <row r="10" spans="1:6" x14ac:dyDescent="0.35">
      <c r="A10" s="69">
        <v>9</v>
      </c>
      <c r="B10" s="71" t="s">
        <v>136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2.6897331808205104E-2</v>
      </c>
    </row>
    <row r="11" spans="1:6" x14ac:dyDescent="0.35">
      <c r="A11" s="69">
        <v>10</v>
      </c>
      <c r="B11" s="71" t="s">
        <v>131</v>
      </c>
      <c r="C11" s="67">
        <v>146487.08999999994</v>
      </c>
      <c r="D11" s="67">
        <v>52229924.946899958</v>
      </c>
      <c r="E11" s="67">
        <f t="shared" si="0"/>
        <v>356.54967920312964</v>
      </c>
      <c r="F11" s="68">
        <f t="shared" si="1"/>
        <v>2.4932326256350456E-2</v>
      </c>
    </row>
    <row r="12" spans="1:6" x14ac:dyDescent="0.35">
      <c r="A12" s="69">
        <v>11</v>
      </c>
      <c r="B12" s="71" t="s">
        <v>44</v>
      </c>
      <c r="C12" s="67">
        <v>137299.69999999998</v>
      </c>
      <c r="D12" s="67">
        <v>47517670.308799997</v>
      </c>
      <c r="E12" s="67">
        <f t="shared" si="0"/>
        <v>346.08721147096463</v>
      </c>
      <c r="F12" s="68">
        <f t="shared" si="1"/>
        <v>2.3368618458452832E-2</v>
      </c>
    </row>
    <row r="13" spans="1:6" x14ac:dyDescent="0.35">
      <c r="A13" s="69">
        <v>12</v>
      </c>
      <c r="B13" s="71" t="s">
        <v>71</v>
      </c>
      <c r="C13" s="67">
        <v>116301.62999999995</v>
      </c>
      <c r="D13" s="67">
        <v>40896555.341180004</v>
      </c>
      <c r="E13" s="67">
        <f t="shared" si="0"/>
        <v>351.6421510272902</v>
      </c>
      <c r="F13" s="68">
        <f t="shared" si="1"/>
        <v>1.9794714901534022E-2</v>
      </c>
    </row>
    <row r="14" spans="1:6" x14ac:dyDescent="0.35">
      <c r="A14" s="69">
        <v>13</v>
      </c>
      <c r="B14" s="71" t="s">
        <v>127</v>
      </c>
      <c r="C14" s="67">
        <v>81936.200000000041</v>
      </c>
      <c r="D14" s="67">
        <v>26547625.632000022</v>
      </c>
      <c r="E14" s="67">
        <f t="shared" si="0"/>
        <v>324.00362272109288</v>
      </c>
      <c r="F14" s="68">
        <f t="shared" si="1"/>
        <v>1.3945666274110462E-2</v>
      </c>
    </row>
    <row r="15" spans="1:6" x14ac:dyDescent="0.35">
      <c r="A15" s="69">
        <v>14</v>
      </c>
      <c r="B15" s="71" t="s">
        <v>45</v>
      </c>
      <c r="C15" s="67">
        <v>68193.749999999985</v>
      </c>
      <c r="D15" s="67">
        <v>23517434.408799998</v>
      </c>
      <c r="E15" s="67">
        <f t="shared" si="0"/>
        <v>344.86202047548352</v>
      </c>
      <c r="F15" s="68">
        <f t="shared" si="1"/>
        <v>1.160668031322077E-2</v>
      </c>
    </row>
    <row r="16" spans="1:6" x14ac:dyDescent="0.35">
      <c r="A16" s="69">
        <v>15</v>
      </c>
      <c r="B16" s="71" t="s">
        <v>94</v>
      </c>
      <c r="C16" s="67">
        <v>52970.559999999998</v>
      </c>
      <c r="D16" s="67">
        <v>14919287.124499995</v>
      </c>
      <c r="E16" s="67">
        <f t="shared" si="0"/>
        <v>281.65243343661075</v>
      </c>
      <c r="F16" s="68">
        <f t="shared" si="1"/>
        <v>9.0156701447314403E-3</v>
      </c>
    </row>
    <row r="17" spans="1:6" x14ac:dyDescent="0.35">
      <c r="A17" s="69">
        <v>16</v>
      </c>
      <c r="B17" s="71" t="s">
        <v>137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8.9802580152332293E-3</v>
      </c>
    </row>
    <row r="18" spans="1:6" x14ac:dyDescent="0.35">
      <c r="A18" s="69">
        <v>17</v>
      </c>
      <c r="B18" s="71" t="s">
        <v>171</v>
      </c>
      <c r="C18" s="67">
        <v>35700</v>
      </c>
      <c r="D18" s="67">
        <v>5802973.9500000002</v>
      </c>
      <c r="E18" s="67">
        <f t="shared" si="0"/>
        <v>162.54828991596639</v>
      </c>
      <c r="F18" s="68">
        <f t="shared" si="1"/>
        <v>6.0761944779687523E-3</v>
      </c>
    </row>
    <row r="19" spans="1:6" x14ac:dyDescent="0.35">
      <c r="A19" s="69">
        <v>18</v>
      </c>
      <c r="B19" s="71" t="s">
        <v>121</v>
      </c>
      <c r="C19" s="67">
        <v>34146.47</v>
      </c>
      <c r="D19" s="67">
        <v>11822127.046999998</v>
      </c>
      <c r="E19" s="67">
        <f t="shared" si="0"/>
        <v>346.21813168388996</v>
      </c>
      <c r="F19" s="68">
        <f t="shared" si="1"/>
        <v>5.811781301292035E-3</v>
      </c>
    </row>
    <row r="20" spans="1:6" x14ac:dyDescent="0.35">
      <c r="A20" s="69">
        <v>19</v>
      </c>
      <c r="B20" s="71" t="s">
        <v>126</v>
      </c>
      <c r="C20" s="67">
        <v>31962.960000000006</v>
      </c>
      <c r="D20" s="67">
        <v>7009711.3386000004</v>
      </c>
      <c r="E20" s="67">
        <f t="shared" si="0"/>
        <v>219.30732756290402</v>
      </c>
      <c r="F20" s="68">
        <f t="shared" si="1"/>
        <v>5.4401445672699195E-3</v>
      </c>
    </row>
    <row r="21" spans="1:6" x14ac:dyDescent="0.35">
      <c r="A21" s="69">
        <v>20</v>
      </c>
      <c r="B21" s="71" t="s">
        <v>138</v>
      </c>
      <c r="C21" s="67">
        <v>31398.7</v>
      </c>
      <c r="D21" s="67">
        <v>11821110.83429</v>
      </c>
      <c r="E21" s="67">
        <f t="shared" si="0"/>
        <v>376.48408482803427</v>
      </c>
      <c r="F21" s="68">
        <f t="shared" si="1"/>
        <v>5.3441066542128136E-3</v>
      </c>
    </row>
    <row r="22" spans="1:6" x14ac:dyDescent="0.35">
      <c r="A22" s="69">
        <v>21</v>
      </c>
      <c r="B22" s="71" t="s">
        <v>142</v>
      </c>
      <c r="C22" s="67">
        <v>30240</v>
      </c>
      <c r="D22" s="67">
        <v>10757855.775</v>
      </c>
      <c r="E22" s="67">
        <f t="shared" si="0"/>
        <v>355.74919890873019</v>
      </c>
      <c r="F22" s="68">
        <f t="shared" si="1"/>
        <v>5.1468941460441195E-3</v>
      </c>
    </row>
    <row r="23" spans="1:6" x14ac:dyDescent="0.35">
      <c r="A23" s="69">
        <v>22</v>
      </c>
      <c r="B23" s="71" t="s">
        <v>56</v>
      </c>
      <c r="C23" s="67">
        <v>29337</v>
      </c>
      <c r="D23" s="67">
        <v>10005170.625</v>
      </c>
      <c r="E23" s="67">
        <f t="shared" si="0"/>
        <v>341.04273187442476</v>
      </c>
      <c r="F23" s="68">
        <f t="shared" si="1"/>
        <v>4.9932021680719682E-3</v>
      </c>
    </row>
    <row r="24" spans="1:6" x14ac:dyDescent="0.35">
      <c r="A24" s="69">
        <v>23</v>
      </c>
      <c r="B24" s="71" t="s">
        <v>168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4.4259204819355582E-3</v>
      </c>
    </row>
    <row r="25" spans="1:6" x14ac:dyDescent="0.35">
      <c r="A25" s="69">
        <v>24</v>
      </c>
      <c r="B25" s="71" t="s">
        <v>101</v>
      </c>
      <c r="C25" s="67">
        <v>25546.629999999997</v>
      </c>
      <c r="D25" s="67">
        <v>9307336.7571999989</v>
      </c>
      <c r="E25" s="67">
        <f t="shared" si="0"/>
        <v>364.32737927468321</v>
      </c>
      <c r="F25" s="68">
        <f t="shared" si="1"/>
        <v>4.3480754099919005E-3</v>
      </c>
    </row>
    <row r="26" spans="1:6" x14ac:dyDescent="0.35">
      <c r="A26" s="69">
        <v>25</v>
      </c>
      <c r="B26" s="71" t="s">
        <v>107</v>
      </c>
      <c r="C26" s="67">
        <v>18397.23</v>
      </c>
      <c r="D26" s="67">
        <v>2383708.81</v>
      </c>
      <c r="E26" s="67">
        <f t="shared" si="0"/>
        <v>129.56889760034528</v>
      </c>
      <c r="F26" s="68">
        <f t="shared" si="1"/>
        <v>3.1312366200538112E-3</v>
      </c>
    </row>
    <row r="27" spans="1:6" x14ac:dyDescent="0.35">
      <c r="A27" s="69">
        <v>26</v>
      </c>
      <c r="B27" s="71" t="s">
        <v>105</v>
      </c>
      <c r="C27" s="67">
        <v>17207.060000000001</v>
      </c>
      <c r="D27" s="67">
        <v>5818271.2458000006</v>
      </c>
      <c r="E27" s="67">
        <f t="shared" si="0"/>
        <v>338.13279234221301</v>
      </c>
      <c r="F27" s="68">
        <f t="shared" si="1"/>
        <v>2.928667869862101E-3</v>
      </c>
    </row>
    <row r="28" spans="1:6" x14ac:dyDescent="0.35">
      <c r="A28" s="69">
        <v>27</v>
      </c>
      <c r="B28" s="71" t="s">
        <v>133</v>
      </c>
      <c r="C28" s="67">
        <v>15660</v>
      </c>
      <c r="D28" s="67">
        <v>5426016</v>
      </c>
      <c r="E28" s="67">
        <f t="shared" si="0"/>
        <v>346.48888888888888</v>
      </c>
      <c r="F28" s="68">
        <f t="shared" si="1"/>
        <v>2.6653558970585619E-3</v>
      </c>
    </row>
    <row r="29" spans="1:6" x14ac:dyDescent="0.35">
      <c r="A29" s="69">
        <v>28</v>
      </c>
      <c r="B29" s="71" t="s">
        <v>155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2.3232508298115817E-3</v>
      </c>
    </row>
    <row r="30" spans="1:6" x14ac:dyDescent="0.35">
      <c r="A30" s="69">
        <v>29</v>
      </c>
      <c r="B30" s="71" t="s">
        <v>128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2.2925498785528703E-3</v>
      </c>
    </row>
    <row r="31" spans="1:6" x14ac:dyDescent="0.35">
      <c r="A31" s="69">
        <v>30</v>
      </c>
      <c r="B31" s="71" t="s">
        <v>135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2.1050456654268458E-3</v>
      </c>
    </row>
    <row r="32" spans="1:6" x14ac:dyDescent="0.35">
      <c r="A32" s="69">
        <v>31</v>
      </c>
      <c r="B32" s="71" t="s">
        <v>143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1.7066958019000464E-3</v>
      </c>
    </row>
    <row r="33" spans="1:6" x14ac:dyDescent="0.35">
      <c r="A33" s="69">
        <v>32</v>
      </c>
      <c r="B33" s="71" t="s">
        <v>97</v>
      </c>
      <c r="C33" s="67">
        <v>9150.44</v>
      </c>
      <c r="D33" s="67">
        <v>2948650.6579999998</v>
      </c>
      <c r="E33" s="67">
        <f t="shared" si="0"/>
        <v>322.241406752025</v>
      </c>
      <c r="F33" s="68">
        <f t="shared" si="1"/>
        <v>1.5574188515121677E-3</v>
      </c>
    </row>
    <row r="34" spans="1:6" x14ac:dyDescent="0.35">
      <c r="A34" s="69">
        <v>33</v>
      </c>
      <c r="B34" s="71" t="s">
        <v>173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1.4966415885951411E-3</v>
      </c>
    </row>
    <row r="35" spans="1:6" x14ac:dyDescent="0.35">
      <c r="A35" s="69">
        <v>34</v>
      </c>
      <c r="B35" s="71" t="s">
        <v>157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1.1936624481435514E-3</v>
      </c>
    </row>
    <row r="36" spans="1:6" x14ac:dyDescent="0.35">
      <c r="A36" s="69">
        <v>35</v>
      </c>
      <c r="B36" s="71" t="s">
        <v>161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1.1850400388367197E-3</v>
      </c>
    </row>
    <row r="37" spans="1:6" x14ac:dyDescent="0.35">
      <c r="A37" s="69">
        <v>36</v>
      </c>
      <c r="B37" s="71" t="s">
        <v>160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1.1809211619076764E-3</v>
      </c>
    </row>
    <row r="38" spans="1:6" x14ac:dyDescent="0.35">
      <c r="A38" s="69">
        <v>37</v>
      </c>
      <c r="B38" s="71" t="s">
        <v>186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1.0390803161904546E-3</v>
      </c>
    </row>
    <row r="39" spans="1:6" x14ac:dyDescent="0.35">
      <c r="A39" s="69">
        <v>38</v>
      </c>
      <c r="B39" s="71" t="s">
        <v>147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7.7223325769203036E-4</v>
      </c>
    </row>
    <row r="40" spans="1:6" x14ac:dyDescent="0.35">
      <c r="A40" s="69">
        <v>39</v>
      </c>
      <c r="B40" s="71" t="s">
        <v>158</v>
      </c>
      <c r="C40" s="67">
        <v>3453.26</v>
      </c>
      <c r="D40" s="67">
        <v>1215026.615</v>
      </c>
      <c r="E40" s="67">
        <f t="shared" si="0"/>
        <v>351.84915558052387</v>
      </c>
      <c r="F40" s="68">
        <f t="shared" si="1"/>
        <v>5.8775012165239145E-4</v>
      </c>
    </row>
    <row r="41" spans="1:6" x14ac:dyDescent="0.35">
      <c r="A41" s="69">
        <v>40</v>
      </c>
      <c r="B41" s="71" t="s">
        <v>165</v>
      </c>
      <c r="C41" s="67">
        <v>2477.96</v>
      </c>
      <c r="D41" s="67">
        <v>984053.62627999997</v>
      </c>
      <c r="E41" s="67">
        <f t="shared" si="0"/>
        <v>397.12248231609868</v>
      </c>
      <c r="F41" s="68">
        <f t="shared" si="1"/>
        <v>4.2175257335090892E-4</v>
      </c>
    </row>
    <row r="42" spans="1:6" x14ac:dyDescent="0.35">
      <c r="A42" s="69">
        <v>41</v>
      </c>
      <c r="B42" s="71" t="s">
        <v>148</v>
      </c>
      <c r="C42" s="67">
        <v>2421.0100000000002</v>
      </c>
      <c r="D42" s="67">
        <v>842319.80250000011</v>
      </c>
      <c r="E42" s="67">
        <f t="shared" si="0"/>
        <v>347.92082746457061</v>
      </c>
      <c r="F42" s="68">
        <f t="shared" si="1"/>
        <v>4.1205959644557787E-4</v>
      </c>
    </row>
    <row r="43" spans="1:6" x14ac:dyDescent="0.35">
      <c r="A43" s="69">
        <v>42</v>
      </c>
      <c r="B43" s="71" t="s">
        <v>152</v>
      </c>
      <c r="C43" s="67">
        <v>2295</v>
      </c>
      <c r="D43" s="67">
        <v>793584.10499999998</v>
      </c>
      <c r="E43" s="67">
        <f t="shared" si="0"/>
        <v>345.7882810457516</v>
      </c>
      <c r="F43" s="68">
        <f t="shared" si="1"/>
        <v>3.9061250215513408E-4</v>
      </c>
    </row>
    <row r="44" spans="1:6" x14ac:dyDescent="0.35">
      <c r="A44" s="69">
        <v>43</v>
      </c>
      <c r="B44" s="71" t="s">
        <v>175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2.8083251788931207E-4</v>
      </c>
    </row>
    <row r="45" spans="1:6" x14ac:dyDescent="0.35">
      <c r="A45" s="69">
        <v>44</v>
      </c>
      <c r="B45" s="71" t="s">
        <v>162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2.8083251788931207E-4</v>
      </c>
    </row>
    <row r="46" spans="1:6" x14ac:dyDescent="0.35">
      <c r="A46" s="69">
        <v>45</v>
      </c>
      <c r="B46" s="71" t="s">
        <v>130</v>
      </c>
      <c r="C46" s="67">
        <v>1414.88</v>
      </c>
      <c r="D46" s="67">
        <v>495652.84460000007</v>
      </c>
      <c r="E46" s="67">
        <f t="shared" si="0"/>
        <v>350.3144044724641</v>
      </c>
      <c r="F46" s="68">
        <f t="shared" si="1"/>
        <v>2.408147350977151E-4</v>
      </c>
    </row>
    <row r="47" spans="1:6" x14ac:dyDescent="0.35">
      <c r="A47" s="69">
        <v>46</v>
      </c>
      <c r="B47" s="71" t="s">
        <v>156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2.221129914215468E-4</v>
      </c>
    </row>
    <row r="48" spans="1:6" x14ac:dyDescent="0.35">
      <c r="A48" s="69">
        <v>47</v>
      </c>
      <c r="B48" s="71" t="s">
        <v>182</v>
      </c>
      <c r="C48" s="67">
        <v>1237.5</v>
      </c>
      <c r="D48" s="67">
        <v>466207.5</v>
      </c>
      <c r="E48" s="67">
        <f t="shared" si="0"/>
        <v>376.73333333333335</v>
      </c>
      <c r="F48" s="68">
        <f t="shared" si="1"/>
        <v>2.1062438841698406E-4</v>
      </c>
    </row>
    <row r="49" spans="1:6" x14ac:dyDescent="0.35">
      <c r="A49" s="69">
        <v>48</v>
      </c>
      <c r="B49" s="71" t="s">
        <v>169</v>
      </c>
      <c r="C49" s="67">
        <v>1237.5</v>
      </c>
      <c r="D49" s="67">
        <v>447026.25</v>
      </c>
      <c r="E49" s="67">
        <f t="shared" si="0"/>
        <v>361.23333333333335</v>
      </c>
      <c r="F49" s="68">
        <f t="shared" si="1"/>
        <v>2.1062438841698406E-4</v>
      </c>
    </row>
    <row r="50" spans="1:6" x14ac:dyDescent="0.35">
      <c r="A50" s="69">
        <v>49</v>
      </c>
      <c r="B50" s="71" t="s">
        <v>187</v>
      </c>
      <c r="C50" s="67">
        <v>990</v>
      </c>
      <c r="D50" s="67">
        <v>362884.5</v>
      </c>
      <c r="E50" s="67">
        <f t="shared" si="0"/>
        <v>366.55</v>
      </c>
      <c r="F50" s="68">
        <f t="shared" si="1"/>
        <v>1.6849951073358725E-4</v>
      </c>
    </row>
    <row r="51" spans="1:6" x14ac:dyDescent="0.35">
      <c r="A51" s="69">
        <v>50</v>
      </c>
      <c r="B51" s="71" t="s">
        <v>95</v>
      </c>
      <c r="C51" s="67">
        <v>887.39999999999986</v>
      </c>
      <c r="D51" s="67">
        <v>312198.08259999997</v>
      </c>
      <c r="E51" s="67">
        <f t="shared" si="0"/>
        <v>351.81212823980167</v>
      </c>
      <c r="F51" s="68">
        <f t="shared" si="1"/>
        <v>1.510368341666518E-4</v>
      </c>
    </row>
    <row r="52" spans="1:6" x14ac:dyDescent="0.35">
      <c r="A52" s="69">
        <v>51</v>
      </c>
      <c r="B52" s="71" t="s">
        <v>159</v>
      </c>
      <c r="C52" s="67">
        <v>825</v>
      </c>
      <c r="D52" s="67">
        <v>275488.125</v>
      </c>
      <c r="E52" s="67">
        <f t="shared" si="0"/>
        <v>333.92500000000001</v>
      </c>
      <c r="F52" s="68">
        <f t="shared" si="1"/>
        <v>1.4041625894465603E-4</v>
      </c>
    </row>
    <row r="53" spans="1:6" x14ac:dyDescent="0.35">
      <c r="A53" s="69">
        <v>52</v>
      </c>
      <c r="B53" s="71" t="s">
        <v>129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1.1809773284112543E-4</v>
      </c>
    </row>
    <row r="54" spans="1:6" x14ac:dyDescent="0.35">
      <c r="A54" s="69">
        <v>53</v>
      </c>
      <c r="B54" s="71" t="s">
        <v>149</v>
      </c>
      <c r="C54" s="67">
        <v>427.5</v>
      </c>
      <c r="D54" s="67">
        <v>138125.25</v>
      </c>
      <c r="E54" s="67">
        <f t="shared" si="0"/>
        <v>323.10000000000002</v>
      </c>
      <c r="F54" s="68">
        <f t="shared" si="1"/>
        <v>7.2761152362230854E-5</v>
      </c>
    </row>
    <row r="55" spans="1:6" x14ac:dyDescent="0.35">
      <c r="A55" s="69">
        <v>54</v>
      </c>
      <c r="B55" s="71" t="s">
        <v>204</v>
      </c>
      <c r="C55" s="67">
        <v>427.5</v>
      </c>
      <c r="D55" s="67">
        <v>140006.25</v>
      </c>
      <c r="E55" s="67">
        <f t="shared" si="0"/>
        <v>327.5</v>
      </c>
      <c r="F55" s="68">
        <f t="shared" si="1"/>
        <v>7.2761152362230854E-5</v>
      </c>
    </row>
    <row r="56" spans="1:6" x14ac:dyDescent="0.35">
      <c r="A56" s="69">
        <v>55</v>
      </c>
      <c r="B56" s="71" t="s">
        <v>122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6.1442750883661603E-5</v>
      </c>
    </row>
    <row r="57" spans="1:6" x14ac:dyDescent="0.35">
      <c r="A57" s="69">
        <v>56</v>
      </c>
      <c r="B57" s="71" t="s">
        <v>176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1.2765114449514186E-5</v>
      </c>
    </row>
    <row r="58" spans="1:6" x14ac:dyDescent="0.35">
      <c r="A58" s="69">
        <v>57</v>
      </c>
      <c r="B58" s="71" t="s">
        <v>199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9.6214922644138256E-6</v>
      </c>
    </row>
    <row r="59" spans="1:6" x14ac:dyDescent="0.35">
      <c r="A59" s="69">
        <v>58</v>
      </c>
      <c r="B59" s="71" t="s">
        <v>183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3.3631821536320041E-6</v>
      </c>
    </row>
    <row r="60" spans="1:6" x14ac:dyDescent="0.35">
      <c r="A60" s="104"/>
      <c r="B60" s="96" t="s">
        <v>50</v>
      </c>
      <c r="C60" s="97">
        <v>5875387.9800000032</v>
      </c>
      <c r="D60" s="97">
        <v>2075576954.8209887</v>
      </c>
      <c r="E60" s="102">
        <f t="shared" ref="E60" si="2">D60/C60</f>
        <v>353.26636502752069</v>
      </c>
      <c r="F60" s="103">
        <f t="shared" ref="F60" si="3">C60/$C$60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2025-08-15T13:49:22Z</dcterms:modified>
</cp:coreProperties>
</file>