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1" i="4" l="1"/>
  <c r="F61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<sst xmlns="http://schemas.openxmlformats.org/spreadsheetml/2006/main" count="223" uniqueCount="208">
  <si>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</si>
  <si>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</si>
  <si>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</si>
  <si>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</si>
  <si>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</si>
  <si>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</si>
  <si>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</si>
  <si>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</si>
  <si>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</si>
  <si>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</si>
  <si>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</si>
  <si>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</si>
  <si>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</si>
  <si>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</si>
  <si>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</si>
  <si>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</si>
  <si>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</si>
  <si>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</si>
  <si>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</si>
  <si>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</si>
  <si>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</si>
  <si>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</si>
  <si>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</si>
  <si>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</si>
  <si>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</si>
  <si>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</si>
  <si>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</si>
  <si>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</si>
  <si>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</si>
  <si>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</si>
  <si>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</si>
  <si>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</si>
  <si>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</si>
  <si>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</si>
  <si>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</si>
  <si>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</si>
  <si>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</si>
  <si>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</si>
  <si>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</si>
  <si>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</si>
  <si>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</si>
  <si>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</si>
  <si>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</si>
  <si>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</si>
  <si>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</si>
  <si>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</si>
  <si>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</si>
  <si>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</si>
  <si>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</si>
  <si>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</si>
  <si>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</si>
  <si>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</si>
  <si>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</si>
  <si>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</si>
  <si>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</si>
  <si>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</si>
  <si>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</si>
  <si>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</si>
  <si>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</si>
  <si>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</si>
  <si>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</si>
  <si>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</si>
  <si>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</si>
  <si>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</si>
  <si>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</si>
  <si>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</si>
  <si>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</si>
  <si>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</si>
  <si>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</si>
  <si>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</si>
  <si>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</si>
  <si>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</si>
  <si>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PACAYAL COFFEE S.A.</t>
  </si>
  <si>
    <t>ARUCO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</si>
  <si>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</si>
  <si>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</si>
  <si>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</si>
  <si>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</si>
  <si>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</si>
  <si>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</si>
  <si>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</si>
  <si>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</si>
  <si>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</si>
  <si>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</si>
  <si>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</si>
  <si>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</si>
  <si>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</si>
  <si>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</si>
  <si>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</si>
  <si>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</si>
  <si>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</si>
  <si>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</si>
  <si>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</si>
  <si>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</si>
  <si>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</si>
  <si>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</si>
  <si>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</si>
  <si>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</si>
  <si>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</si>
  <si>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</si>
  <si>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</si>
  <si>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</si>
  <si>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</si>
  <si>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</si>
  <si>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</si>
  <si>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</si>
  <si>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</si>
  <si>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</si>
  <si>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</si>
  <si>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</si>
  <si>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</si>
  <si>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Información Estadística Cosecha 2024/2025</t>
  </si>
  <si>
    <t xml:space="preserve">*Arrastre2023-2024:  </t>
  </si>
  <si>
    <t>2024-2025</t>
  </si>
  <si>
    <t>COSECHA 2024-2025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</si>
  <si>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</si>
  <si>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</si>
  <si>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</si>
  <si>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</si>
  <si>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</si>
  <si>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</si>
  <si>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</si>
  <si>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</si>
  <si>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</si>
  <si>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</si>
  <si>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</si>
  <si>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</si>
  <si>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</si>
  <si>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</si>
  <si>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</si>
  <si>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</si>
  <si>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</si>
  <si>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</si>
  <si>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</si>
  <si>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</si>
  <si>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</si>
  <si>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</si>
  <si>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</si>
  <si>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</si>
  <si>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</si>
  <si>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</si>
  <si>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</si>
  <si>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</si>
  <si>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</si>
  <si>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</si>
  <si>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</si>
  <si>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</si>
  <si>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</si>
  <si>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</si>
  <si>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</si>
  <si>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</si>
  <si>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</si>
  <si>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</si>
  <si>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</si>
  <si>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</si>
  <si>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</si>
  <si>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</si>
  <si>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</si>
  <si>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</si>
  <si>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</si>
  <si>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</si>
  <si>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</si>
  <si>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</si>
  <si>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</si>
  <si>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</si>
  <si>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</si>
  <si>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</si>
  <si>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</si>
  <si>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</si>
  <si>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</si>
  <si>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</si>
  <si>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</si>
  <si>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</si>
  <si>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</si>
  <si>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</si>
  <si>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</si>
  <si>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</si>
  <si>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</si>
  <si>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</si>
  <si>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</si>
  <si>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</si>
  <si>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</si>
  <si>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</si>
  <si>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</si>
  <si>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</si>
  <si>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</si>
  <si>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</si>
  <si>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</si>
  <si>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</si>
  <si>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</si>
  <si>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BENEFICIO EL ALTO</t>
  </si>
  <si>
    <t>JORGE ARTURO SERRANO VILLANUEVA</t>
  </si>
  <si>
    <t>CAIMAN, ISLAS</t>
  </si>
  <si>
    <t>MAYO</t>
  </si>
  <si>
    <t>BECAPEÑA</t>
  </si>
  <si>
    <t>DELAFINCAH</t>
  </si>
  <si>
    <t>HAITI</t>
  </si>
  <si>
    <t>EMILIO GARCIA</t>
  </si>
  <si>
    <t>FINCA TERRERITO</t>
  </si>
  <si>
    <t>INVERSIONES JERUSALEN</t>
  </si>
  <si>
    <t>OMAN</t>
  </si>
  <si>
    <t>JULIO</t>
  </si>
  <si>
    <t>JUNIO</t>
  </si>
  <si>
    <t>AGOSTO*</t>
  </si>
  <si>
    <t>SEPTIEMBRE*</t>
  </si>
  <si>
    <t>ARTURO MANUEL BUXO</t>
  </si>
  <si>
    <t>MARCELO DICUNTA</t>
  </si>
  <si>
    <t>EXP. CAFE YOREÑO -EC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</si>
</sst>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64" fontId="30" fillId="2" borderId="0" xfId="1" applyFont="1" applyFill="1" applyBorder="1" applyAlignment="1">
      <alignment horizontal="center"/>
    </xf>
    <xf numFmtId="10" fontId="30" fillId="2" borderId="0" xfId="0" applyNumberFormat="1" applyFont="1" applyFill="1" applyBorder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6075419.5800000001</c:v>
                </c:pt>
                <c:pt idx="1">
                  <c:v>6010962.7800000003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6250749.7900000066</c:v>
                </c:pt>
                <c:pt idx="1">
                  <c:v>6053514.9300000332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175330.21000000648</c:v>
                </c:pt>
                <c:pt idx="1">
                  <c:v>42552.150000032969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7" t="s">
        <v>84</v>
      </c>
      <c r="C4" s="87" t="s">
        <v>113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8" t="s">
        <v>5</v>
      </c>
      <c r="C5" s="88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6455619.0299999993</v>
      </c>
      <c r="C6" s="34">
        <v>6389998.6999999993</v>
      </c>
      <c r="D6" s="107">
        <v>-65620.330000000075</v>
      </c>
      <c r="E6" s="108">
        <v>-1.0164839296596485E-2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6075419.5800000001</v>
      </c>
      <c r="C7" s="34">
        <v>6250749.7900000066</v>
      </c>
      <c r="D7" s="98">
        <v>175330.21000000648</v>
      </c>
      <c r="E7" s="99">
        <v>2.8858946726442635E-2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6010962.7800000003</v>
      </c>
      <c r="C8" s="46">
        <v>6053514.9300000332</v>
      </c>
      <c r="D8" s="100">
        <v>42552.150000032969</v>
      </c>
      <c r="E8" s="101">
        <v>7.079090581231808E-3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112</v>
      </c>
      <c r="B11" s="36">
        <v>308790.14000000007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84</v>
      </c>
      <c r="N14" s="64" t="s">
        <v>113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6081208.5599999996</v>
      </c>
      <c r="C15" s="33">
        <v>1397394196.3751988</v>
      </c>
      <c r="D15" s="42">
        <v>229.78889518224301</v>
      </c>
      <c r="E15" s="40">
        <v>35986547169.44001</v>
      </c>
      <c r="F15" s="33">
        <v>5917.663703584607</v>
      </c>
      <c r="J15" s="4"/>
      <c r="K15" s="64"/>
      <c r="L15" s="47" t="s">
        <v>15</v>
      </c>
      <c r="M15" s="65">
        <f>+B7</f>
        <v>6075419.5800000001</v>
      </c>
      <c r="N15" s="65">
        <f>+C7</f>
        <v>6250749.7900000066</v>
      </c>
      <c r="O15" s="66">
        <f>D7</f>
        <v>175330.21000000648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6250749.7900000066</v>
      </c>
      <c r="C16" s="33">
        <v>2193558165.2002192</v>
      </c>
      <c r="D16" s="42">
        <v>350.92720695835385</v>
      </c>
      <c r="E16" s="34">
        <v>56140515742.549553</v>
      </c>
      <c r="F16" s="33">
        <v>8981.4050519768916</v>
      </c>
      <c r="G16" s="29"/>
      <c r="J16" s="4"/>
      <c r="K16" s="64"/>
      <c r="L16" s="47" t="s">
        <v>16</v>
      </c>
      <c r="M16" s="65">
        <f>+B8</f>
        <v>6010962.7800000003</v>
      </c>
      <c r="N16" s="65">
        <f>+C8</f>
        <v>6053514.9300000332</v>
      </c>
      <c r="O16" s="66">
        <f>D8</f>
        <v>42552.150000032969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6053514.9300000332</v>
      </c>
      <c r="C17" s="44">
        <v>2127818182.7489688</v>
      </c>
      <c r="D17" s="45">
        <v>351.50126948624825</v>
      </c>
      <c r="E17" s="46">
        <v>54778086573.510269</v>
      </c>
      <c r="F17" s="44">
        <v>9048.9719125067004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80" t="s">
        <v>7</v>
      </c>
      <c r="B2" s="118" t="s">
        <v>85</v>
      </c>
      <c r="C2" s="118"/>
      <c r="D2" s="118"/>
      <c r="E2" s="118" t="s">
        <v>114</v>
      </c>
      <c r="F2" s="118"/>
      <c r="G2" s="118"/>
      <c r="H2" s="119" t="s">
        <v>18</v>
      </c>
      <c r="I2" s="120"/>
      <c r="J2" s="121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118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134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158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167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175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184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188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193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202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203</v>
      </c>
      <c r="B14" s="49">
        <v>324053.4599999999</v>
      </c>
      <c r="C14" s="49">
        <v>66483409.629450008</v>
      </c>
      <c r="D14" s="50">
        <v>205.16185702646109</v>
      </c>
      <c r="E14" s="52">
        <v>295722.53000000003</v>
      </c>
      <c r="F14" s="72">
        <v>93507923.829999998</v>
      </c>
      <c r="G14" s="50">
        <v>316.2015549846675</v>
      </c>
      <c r="H14" s="51">
        <v>-28330.929999999877</v>
      </c>
      <c r="I14" s="53">
        <v>27024514.20054999</v>
      </c>
      <c r="J14" s="92">
        <v>-8.7426716567074722E-2</v>
      </c>
    </row>
    <row r="15" spans="1:10" ht="15" thickBot="1" x14ac:dyDescent="0.4">
      <c r="A15" s="48" t="s">
        <v>204</v>
      </c>
      <c r="B15" s="52">
        <v>304618.7</v>
      </c>
      <c r="C15" s="52">
        <v>60175876.829999998</v>
      </c>
      <c r="D15" s="50">
        <v>197.54492035452844</v>
      </c>
      <c r="E15" s="52">
        <v>109506.22</v>
      </c>
      <c r="F15" s="72">
        <v>31661183.739999998</v>
      </c>
      <c r="G15" s="50">
        <v>289.12680704347201</v>
      </c>
      <c r="H15" s="51">
        <v>-195112.48</v>
      </c>
      <c r="I15" s="53">
        <v>-28514693.09</v>
      </c>
      <c r="J15" s="92">
        <v>-0.64051379642812478</v>
      </c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6053514.9299999997</v>
      </c>
      <c r="F16" s="82">
        <v>2127818182.753948</v>
      </c>
      <c r="G16" s="83">
        <v>351.5012694870727</v>
      </c>
      <c r="H16" s="84"/>
      <c r="I16" s="85"/>
      <c r="J16" s="86"/>
    </row>
    <row r="17" spans="1:10" x14ac:dyDescent="0.35">
      <c r="A17" s="54" t="s">
        <v>115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1314250.74</v>
      </c>
      <c r="E3" s="4">
        <v>1412106.32</v>
      </c>
      <c r="F3" s="4">
        <v>1328633.2999999996</v>
      </c>
      <c r="G3" s="4">
        <v>1300770.2000000002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668546</v>
      </c>
      <c r="E4" s="4">
        <v>673769.78</v>
      </c>
      <c r="F4" s="4">
        <v>671109.3400000002</v>
      </c>
      <c r="G4" s="4">
        <v>671109.34000000055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602242</v>
      </c>
      <c r="E5" s="4">
        <v>628543.52</v>
      </c>
      <c r="F5" s="4">
        <v>599634.62000000023</v>
      </c>
      <c r="G5" s="4">
        <v>590284.05000000075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456246.78</v>
      </c>
      <c r="E6" s="4">
        <v>463020.58</v>
      </c>
      <c r="F6" s="4">
        <v>539738.14</v>
      </c>
      <c r="G6" s="4">
        <v>436971.39</v>
      </c>
    </row>
    <row r="7" spans="1:7" x14ac:dyDescent="0.35">
      <c r="A7" s="1">
        <v>5</v>
      </c>
      <c r="B7" s="1" t="s">
        <v>80</v>
      </c>
      <c r="C7" s="4">
        <v>11675.51</v>
      </c>
      <c r="D7" s="4">
        <v>374230.21</v>
      </c>
      <c r="E7" s="4">
        <v>385905.72000000003</v>
      </c>
      <c r="F7" s="4">
        <v>399459.30999999994</v>
      </c>
      <c r="G7" s="4">
        <v>375194.62000000017</v>
      </c>
    </row>
    <row r="8" spans="1:7" x14ac:dyDescent="0.35">
      <c r="A8" s="1">
        <v>6</v>
      </c>
      <c r="B8" s="1" t="s">
        <v>37</v>
      </c>
      <c r="C8" s="4">
        <v>8870.49</v>
      </c>
      <c r="D8" s="4">
        <v>370601.3899999999</v>
      </c>
      <c r="E8" s="4">
        <v>379471.87999999989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74</v>
      </c>
      <c r="C9" s="4">
        <v>7704.53</v>
      </c>
      <c r="D9" s="4">
        <v>258137.88</v>
      </c>
      <c r="E9" s="4">
        <v>265842.41000000003</v>
      </c>
      <c r="F9" s="4">
        <v>265764.62</v>
      </c>
      <c r="G9" s="4">
        <v>265764.62000000005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230831.25</v>
      </c>
      <c r="E10" s="4">
        <v>234005.39</v>
      </c>
      <c r="F10" s="4">
        <v>232961.41999999995</v>
      </c>
      <c r="G10" s="4">
        <v>232085.24999999985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216847.5</v>
      </c>
      <c r="G11" s="4">
        <v>216397.5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210065.57000000007</v>
      </c>
      <c r="E12" s="4">
        <v>218551.67000000007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86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118065.57999999999</v>
      </c>
      <c r="E14" s="4">
        <v>120432.93</v>
      </c>
      <c r="F14" s="4">
        <v>110960.70999999999</v>
      </c>
      <c r="G14" s="4">
        <v>110540.78</v>
      </c>
    </row>
    <row r="15" spans="1:7" x14ac:dyDescent="0.35">
      <c r="A15" s="1">
        <v>13</v>
      </c>
      <c r="B15" s="1" t="s">
        <v>97</v>
      </c>
      <c r="C15" s="4">
        <v>25.6</v>
      </c>
      <c r="D15" s="4">
        <v>100615.5</v>
      </c>
      <c r="E15" s="4">
        <v>100641.1</v>
      </c>
      <c r="F15" s="4">
        <v>107586.06999999998</v>
      </c>
      <c r="G15" s="4">
        <v>107586.06999999996</v>
      </c>
    </row>
    <row r="16" spans="1:7" x14ac:dyDescent="0.35">
      <c r="A16" s="1">
        <v>14</v>
      </c>
      <c r="B16" s="1" t="s">
        <v>78</v>
      </c>
      <c r="C16" s="4">
        <v>0</v>
      </c>
      <c r="D16" s="4">
        <v>93306.54</v>
      </c>
      <c r="E16" s="4">
        <v>93306.54</v>
      </c>
      <c r="F16" s="4">
        <v>92199.729999999981</v>
      </c>
      <c r="G16" s="4">
        <v>92199.73</v>
      </c>
    </row>
    <row r="17" spans="1:7" x14ac:dyDescent="0.35">
      <c r="A17" s="1">
        <v>15</v>
      </c>
      <c r="B17" s="1" t="s">
        <v>119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82276.5</v>
      </c>
    </row>
    <row r="18" spans="1:7" x14ac:dyDescent="0.35">
      <c r="A18" s="1">
        <v>16</v>
      </c>
      <c r="B18" s="1" t="s">
        <v>139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70376.820000000007</v>
      </c>
      <c r="E19" s="4">
        <v>75778.990000000005</v>
      </c>
      <c r="F19" s="4">
        <v>76690.61</v>
      </c>
      <c r="G19" s="4">
        <v>75778.67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64673.84</v>
      </c>
      <c r="E20" s="4">
        <v>65204.859999999993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67640.75</v>
      </c>
      <c r="E21" s="4">
        <v>68088.570000000007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88</v>
      </c>
      <c r="C22" s="4">
        <v>555.44000000000005</v>
      </c>
      <c r="D22" s="4">
        <v>54390.41</v>
      </c>
      <c r="E22" s="4">
        <v>54945.850000000006</v>
      </c>
      <c r="F22" s="4">
        <v>56185.090000000004</v>
      </c>
      <c r="G22" s="4">
        <v>54087.79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34400.42</v>
      </c>
      <c r="E23" s="4">
        <v>54120.42</v>
      </c>
      <c r="F23" s="4">
        <v>45709.360000000008</v>
      </c>
      <c r="G23" s="4">
        <v>45296.850000000064</v>
      </c>
    </row>
    <row r="24" spans="1:7" x14ac:dyDescent="0.35">
      <c r="A24" s="1">
        <v>22</v>
      </c>
      <c r="B24" s="1" t="s">
        <v>79</v>
      </c>
      <c r="C24" s="4">
        <v>8902.5499999999993</v>
      </c>
      <c r="D24" s="4">
        <v>34824.639999999992</v>
      </c>
      <c r="E24" s="4">
        <v>43727.189999999988</v>
      </c>
      <c r="F24" s="4">
        <v>43578.39</v>
      </c>
      <c r="G24" s="4">
        <v>43578.39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38247.9</v>
      </c>
      <c r="E25" s="4">
        <v>39927.24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106</v>
      </c>
      <c r="C26" s="4">
        <v>90</v>
      </c>
      <c r="D26" s="4">
        <v>39726.949999999997</v>
      </c>
      <c r="E26" s="4">
        <v>39816.949999999997</v>
      </c>
      <c r="F26" s="4">
        <v>38374.589999999982</v>
      </c>
      <c r="G26" s="4">
        <v>38374.589999999982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29066.170000000006</v>
      </c>
      <c r="E27" s="4">
        <v>39325.200000000004</v>
      </c>
      <c r="F27" s="4">
        <v>37762.680000000008</v>
      </c>
      <c r="G27" s="4">
        <v>37762.680000000015</v>
      </c>
    </row>
    <row r="28" spans="1:7" x14ac:dyDescent="0.35">
      <c r="A28" s="1">
        <v>26</v>
      </c>
      <c r="B28" s="1" t="s">
        <v>136</v>
      </c>
      <c r="C28" s="4">
        <v>0</v>
      </c>
      <c r="D28" s="4">
        <v>31601.519999999997</v>
      </c>
      <c r="E28" s="4">
        <v>31601.519999999997</v>
      </c>
      <c r="F28" s="4">
        <v>32014.020000000004</v>
      </c>
      <c r="G28" s="4">
        <v>31601.519999999997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30133.519999999997</v>
      </c>
      <c r="G29" s="4">
        <v>30133.519999999997</v>
      </c>
    </row>
    <row r="30" spans="1:7" x14ac:dyDescent="0.35">
      <c r="A30" s="1">
        <v>28</v>
      </c>
      <c r="B30" s="1" t="s">
        <v>129</v>
      </c>
      <c r="C30" s="4">
        <v>0</v>
      </c>
      <c r="D30" s="4">
        <v>29422.570000000003</v>
      </c>
      <c r="E30" s="4">
        <v>29422.570000000003</v>
      </c>
      <c r="F30" s="4">
        <v>29767.5</v>
      </c>
      <c r="G30" s="4">
        <v>29767.5</v>
      </c>
    </row>
    <row r="31" spans="1:7" x14ac:dyDescent="0.35">
      <c r="A31" s="1">
        <v>29</v>
      </c>
      <c r="B31" s="1" t="s">
        <v>89</v>
      </c>
      <c r="C31" s="4">
        <v>0</v>
      </c>
      <c r="D31" s="4">
        <v>26753.160000000003</v>
      </c>
      <c r="E31" s="4">
        <v>26753.160000000003</v>
      </c>
      <c r="F31" s="4">
        <v>26501.440000000002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16500</v>
      </c>
      <c r="E32" s="4">
        <v>55785.85</v>
      </c>
      <c r="F32" s="4">
        <v>47319.32</v>
      </c>
      <c r="G32" s="4">
        <v>25183.310000000005</v>
      </c>
    </row>
    <row r="33" spans="1:7" x14ac:dyDescent="0.35">
      <c r="A33" s="1">
        <v>31</v>
      </c>
      <c r="B33" s="1" t="s">
        <v>149</v>
      </c>
      <c r="C33" s="4">
        <v>0</v>
      </c>
      <c r="D33" s="4">
        <v>22684.030000000006</v>
      </c>
      <c r="E33" s="4">
        <v>22684.030000000006</v>
      </c>
      <c r="F33" s="4">
        <v>22379.180000000004</v>
      </c>
      <c r="G33" s="4">
        <v>22379.180000000008</v>
      </c>
    </row>
    <row r="34" spans="1:7" x14ac:dyDescent="0.35">
      <c r="A34" s="1">
        <v>32</v>
      </c>
      <c r="B34" s="1" t="s">
        <v>174</v>
      </c>
      <c r="C34" s="4">
        <v>0</v>
      </c>
      <c r="D34" s="4">
        <v>0</v>
      </c>
      <c r="E34" s="4">
        <v>0</v>
      </c>
      <c r="F34" s="4">
        <v>17655</v>
      </c>
      <c r="G34" s="4">
        <v>17655</v>
      </c>
    </row>
    <row r="35" spans="1:7" x14ac:dyDescent="0.35">
      <c r="A35" s="1">
        <v>33</v>
      </c>
      <c r="B35" s="1" t="s">
        <v>140</v>
      </c>
      <c r="C35" s="4">
        <v>0</v>
      </c>
      <c r="D35" s="4">
        <v>16546.03</v>
      </c>
      <c r="E35" s="4">
        <v>16546.03</v>
      </c>
      <c r="F35" s="4">
        <v>16546.03</v>
      </c>
      <c r="G35" s="4">
        <v>16546.03</v>
      </c>
    </row>
    <row r="36" spans="1:7" x14ac:dyDescent="0.35">
      <c r="A36" s="1">
        <v>34</v>
      </c>
      <c r="B36" s="1" t="s">
        <v>90</v>
      </c>
      <c r="C36" s="4">
        <v>5.9</v>
      </c>
      <c r="D36" s="4">
        <v>13370.36</v>
      </c>
      <c r="E36" s="4">
        <v>13376.26</v>
      </c>
      <c r="F36" s="4">
        <v>13798.7</v>
      </c>
      <c r="G36" s="4">
        <v>13371.2</v>
      </c>
    </row>
    <row r="37" spans="1:7" x14ac:dyDescent="0.35">
      <c r="A37" s="1">
        <v>35</v>
      </c>
      <c r="B37" s="1" t="s">
        <v>81</v>
      </c>
      <c r="C37" s="4">
        <v>0</v>
      </c>
      <c r="D37" s="4">
        <v>11212.5</v>
      </c>
      <c r="E37" s="4">
        <v>11212.5</v>
      </c>
      <c r="F37" s="4">
        <v>11212.5</v>
      </c>
      <c r="G37" s="4">
        <v>11212.5</v>
      </c>
    </row>
    <row r="38" spans="1:7" x14ac:dyDescent="0.35">
      <c r="A38" s="1">
        <v>36</v>
      </c>
      <c r="B38" s="20" t="s">
        <v>77</v>
      </c>
      <c r="C38" s="4">
        <v>2722.31</v>
      </c>
      <c r="D38" s="4">
        <v>8329.69</v>
      </c>
      <c r="E38" s="4">
        <v>11052</v>
      </c>
      <c r="F38" s="4">
        <v>10552.5</v>
      </c>
      <c r="G38" s="4">
        <v>10552.5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10455.459999999999</v>
      </c>
      <c r="G39" s="4">
        <v>10455.459999999999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8276.66</v>
      </c>
      <c r="E40" s="4">
        <v>8285.14</v>
      </c>
      <c r="F40" s="4">
        <v>8597.3899999999976</v>
      </c>
      <c r="G40" s="4">
        <v>8597.3899999999958</v>
      </c>
    </row>
    <row r="41" spans="1:7" x14ac:dyDescent="0.35">
      <c r="A41" s="1">
        <v>39</v>
      </c>
      <c r="B41" s="1" t="s">
        <v>82</v>
      </c>
      <c r="C41" s="4">
        <v>1940</v>
      </c>
      <c r="D41" s="4">
        <v>4458.71</v>
      </c>
      <c r="E41" s="4">
        <v>6398.71</v>
      </c>
      <c r="F41" s="4">
        <v>6372</v>
      </c>
      <c r="G41" s="4">
        <v>6372</v>
      </c>
    </row>
    <row r="42" spans="1:7" x14ac:dyDescent="0.35">
      <c r="A42" s="1">
        <v>40</v>
      </c>
      <c r="B42" s="1" t="s">
        <v>87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145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135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108</v>
      </c>
      <c r="C45" s="4">
        <v>609.78</v>
      </c>
      <c r="D45" s="4">
        <v>1654.8899999999999</v>
      </c>
      <c r="E45" s="4">
        <v>2264.67</v>
      </c>
      <c r="F45" s="4">
        <v>4577.1400000000003</v>
      </c>
      <c r="G45" s="4">
        <v>4577.1400000000003</v>
      </c>
    </row>
    <row r="46" spans="1:7" x14ac:dyDescent="0.35">
      <c r="A46" s="1">
        <v>44</v>
      </c>
      <c r="B46" s="1" t="s">
        <v>101</v>
      </c>
      <c r="C46" s="4">
        <v>2825</v>
      </c>
      <c r="D46" s="4">
        <v>1405.01</v>
      </c>
      <c r="E46" s="4">
        <v>4230.01</v>
      </c>
      <c r="F46" s="4">
        <v>6490.5</v>
      </c>
      <c r="G46" s="4">
        <v>4230</v>
      </c>
    </row>
    <row r="47" spans="1:7" x14ac:dyDescent="0.35">
      <c r="A47" s="1">
        <v>45</v>
      </c>
      <c r="B47" s="1" t="s">
        <v>146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173</v>
      </c>
      <c r="C48" s="4">
        <v>0</v>
      </c>
      <c r="D48" s="4">
        <v>2850</v>
      </c>
      <c r="E48" s="4">
        <v>2850</v>
      </c>
      <c r="F48" s="4">
        <v>2850</v>
      </c>
      <c r="G48" s="4">
        <v>2850</v>
      </c>
    </row>
    <row r="49" spans="1:7" x14ac:dyDescent="0.35">
      <c r="A49" s="1">
        <v>47</v>
      </c>
      <c r="B49" s="1" t="s">
        <v>178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105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183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179</v>
      </c>
      <c r="C52" s="4">
        <v>0</v>
      </c>
      <c r="D52" s="4">
        <v>2245.5</v>
      </c>
      <c r="E52" s="4">
        <v>2245.5</v>
      </c>
      <c r="F52" s="4">
        <v>2245.5</v>
      </c>
      <c r="G52" s="4">
        <v>2245.5</v>
      </c>
    </row>
    <row r="53" spans="1:7" x14ac:dyDescent="0.35">
      <c r="A53" s="1">
        <v>51</v>
      </c>
      <c r="B53" s="1" t="s">
        <v>76</v>
      </c>
      <c r="C53" s="4">
        <v>0</v>
      </c>
      <c r="D53" s="4">
        <v>2225.9699999999998</v>
      </c>
      <c r="E53" s="4">
        <v>2225.9699999999998</v>
      </c>
      <c r="F53" s="4">
        <v>2225.9700000000003</v>
      </c>
      <c r="G53" s="4">
        <v>2225.9699999999998</v>
      </c>
    </row>
    <row r="54" spans="1:7" x14ac:dyDescent="0.35">
      <c r="A54" s="1">
        <v>52</v>
      </c>
      <c r="B54" s="94" t="s">
        <v>62</v>
      </c>
      <c r="C54" s="4">
        <v>2475</v>
      </c>
      <c r="D54" s="4">
        <v>0</v>
      </c>
      <c r="E54" s="4">
        <v>2475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159</v>
      </c>
      <c r="C55" s="4">
        <v>0</v>
      </c>
      <c r="D55" s="4">
        <v>2408.9699999999998</v>
      </c>
      <c r="E55" s="4">
        <v>2408.9699999999998</v>
      </c>
      <c r="F55" s="4">
        <v>2025</v>
      </c>
      <c r="G55" s="4">
        <v>2025</v>
      </c>
    </row>
    <row r="56" spans="1:7" x14ac:dyDescent="0.35">
      <c r="A56" s="1">
        <v>54</v>
      </c>
      <c r="B56" s="1" t="s">
        <v>165</v>
      </c>
      <c r="C56" s="4">
        <v>0</v>
      </c>
      <c r="D56" s="4">
        <v>1777.5</v>
      </c>
      <c r="E56" s="4">
        <v>1777.5</v>
      </c>
      <c r="F56" s="4">
        <v>1777.5</v>
      </c>
      <c r="G56" s="4">
        <v>1777.5</v>
      </c>
    </row>
    <row r="57" spans="1:7" x14ac:dyDescent="0.35">
      <c r="A57" s="1">
        <v>55</v>
      </c>
      <c r="B57" s="20" t="s">
        <v>182</v>
      </c>
      <c r="C57" s="4">
        <v>0</v>
      </c>
      <c r="D57" s="4">
        <v>1733.6200000000001</v>
      </c>
      <c r="E57" s="4">
        <v>1733.6200000000001</v>
      </c>
      <c r="F57" s="4">
        <v>1726.1200000000001</v>
      </c>
      <c r="G57" s="4">
        <v>1726.1200000000001</v>
      </c>
    </row>
    <row r="58" spans="1:7" x14ac:dyDescent="0.35">
      <c r="A58" s="1">
        <v>56</v>
      </c>
      <c r="B58" s="1" t="s">
        <v>172</v>
      </c>
      <c r="C58" s="4">
        <v>0</v>
      </c>
      <c r="D58" s="4">
        <v>1704.5600000000002</v>
      </c>
      <c r="E58" s="4">
        <v>1704.5600000000002</v>
      </c>
      <c r="F58" s="4">
        <v>1704.5600000000002</v>
      </c>
      <c r="G58" s="4">
        <v>1704.5600000000002</v>
      </c>
    </row>
    <row r="59" spans="1:7" x14ac:dyDescent="0.35">
      <c r="A59" s="1">
        <v>57</v>
      </c>
      <c r="B59" s="1" t="s">
        <v>91</v>
      </c>
      <c r="C59" s="4">
        <v>237.78</v>
      </c>
      <c r="D59" s="4">
        <v>1434.71</v>
      </c>
      <c r="E59" s="4">
        <v>1672.49</v>
      </c>
      <c r="F59" s="4">
        <v>1764.48</v>
      </c>
      <c r="G59" s="4">
        <v>1672.4799999999998</v>
      </c>
    </row>
    <row r="60" spans="1:7" x14ac:dyDescent="0.35">
      <c r="A60" s="1">
        <v>58</v>
      </c>
      <c r="B60" s="1" t="s">
        <v>194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195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72</v>
      </c>
      <c r="C62" s="4">
        <v>15.4</v>
      </c>
      <c r="D62" s="4">
        <v>945.94</v>
      </c>
      <c r="E62" s="4">
        <v>961.34</v>
      </c>
      <c r="F62" s="4">
        <v>1178.44</v>
      </c>
      <c r="G62" s="4">
        <v>1178.4399999999998</v>
      </c>
    </row>
    <row r="63" spans="1:7" x14ac:dyDescent="0.35">
      <c r="A63" s="1">
        <v>61</v>
      </c>
      <c r="B63" s="1" t="s">
        <v>98</v>
      </c>
      <c r="C63" s="4">
        <v>551.36</v>
      </c>
      <c r="D63" s="4">
        <v>273.64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141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186</v>
      </c>
      <c r="C65" s="4">
        <v>0</v>
      </c>
      <c r="D65" s="4">
        <v>544.30999999999995</v>
      </c>
      <c r="E65" s="4">
        <v>544.30999999999995</v>
      </c>
      <c r="F65" s="4">
        <v>544.30999999999995</v>
      </c>
      <c r="G65" s="4">
        <v>544.30999999999995</v>
      </c>
    </row>
    <row r="66" spans="1:7" x14ac:dyDescent="0.35">
      <c r="A66" s="1">
        <v>64</v>
      </c>
      <c r="B66" s="1" t="s">
        <v>169</v>
      </c>
      <c r="C66" s="4">
        <v>0</v>
      </c>
      <c r="D66" s="4">
        <v>0</v>
      </c>
      <c r="E66" s="4">
        <v>0</v>
      </c>
      <c r="F66" s="4">
        <v>450</v>
      </c>
      <c r="G66" s="4">
        <v>450</v>
      </c>
    </row>
    <row r="67" spans="1:7" x14ac:dyDescent="0.35">
      <c r="A67" s="1">
        <v>65</v>
      </c>
      <c r="B67" s="20" t="s">
        <v>61</v>
      </c>
      <c r="C67" s="4">
        <v>4206.16</v>
      </c>
      <c r="D67" s="4">
        <v>0</v>
      </c>
      <c r="E67" s="4">
        <v>4206.16</v>
      </c>
      <c r="F67" s="4">
        <v>420</v>
      </c>
      <c r="G67" s="4">
        <v>420</v>
      </c>
    </row>
    <row r="68" spans="1:7" x14ac:dyDescent="0.35">
      <c r="A68" s="1">
        <v>66</v>
      </c>
      <c r="B68" s="1" t="s">
        <v>185</v>
      </c>
      <c r="C68" s="4">
        <v>0</v>
      </c>
      <c r="D68" s="4">
        <v>412.5</v>
      </c>
      <c r="E68" s="4">
        <v>412.5</v>
      </c>
      <c r="F68" s="4">
        <v>412.5</v>
      </c>
      <c r="G68" s="4">
        <v>412.5</v>
      </c>
    </row>
    <row r="69" spans="1:7" x14ac:dyDescent="0.35">
      <c r="A69" s="1">
        <v>67</v>
      </c>
      <c r="B69" s="1" t="s">
        <v>103</v>
      </c>
      <c r="C69" s="4">
        <v>0</v>
      </c>
      <c r="D69" s="4">
        <v>412.5</v>
      </c>
      <c r="E69" s="4">
        <v>412.5</v>
      </c>
      <c r="F69" s="4">
        <v>412.5</v>
      </c>
      <c r="G69" s="4">
        <v>412.5</v>
      </c>
    </row>
    <row r="70" spans="1:7" x14ac:dyDescent="0.35">
      <c r="A70" s="1">
        <v>68</v>
      </c>
      <c r="B70" s="1" t="s">
        <v>198</v>
      </c>
      <c r="C70" s="4">
        <v>0</v>
      </c>
      <c r="D70" s="4">
        <v>0</v>
      </c>
      <c r="E70" s="4">
        <v>0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189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109</v>
      </c>
      <c r="C72" s="4">
        <v>7.5</v>
      </c>
      <c r="D72" s="4">
        <v>412.5</v>
      </c>
      <c r="E72" s="4">
        <v>420</v>
      </c>
      <c r="F72" s="4">
        <v>805.89</v>
      </c>
      <c r="G72" s="4">
        <v>388.5</v>
      </c>
    </row>
    <row r="73" spans="1:7" x14ac:dyDescent="0.35">
      <c r="A73" s="1">
        <v>71</v>
      </c>
      <c r="B73" s="1" t="s">
        <v>191</v>
      </c>
      <c r="C73" s="4">
        <v>0</v>
      </c>
      <c r="D73" s="4">
        <v>311.72000000000003</v>
      </c>
      <c r="E73" s="4">
        <v>311.72000000000003</v>
      </c>
      <c r="F73" s="4">
        <v>357</v>
      </c>
      <c r="G73" s="4">
        <v>357</v>
      </c>
    </row>
    <row r="74" spans="1:7" x14ac:dyDescent="0.35">
      <c r="A74" s="1">
        <v>72</v>
      </c>
      <c r="B74" s="1" t="s">
        <v>100</v>
      </c>
      <c r="C74" s="4">
        <v>989.32</v>
      </c>
      <c r="D74" s="4">
        <v>1001.75</v>
      </c>
      <c r="E74" s="4">
        <v>1991.0700000000002</v>
      </c>
      <c r="F74" s="4">
        <v>340</v>
      </c>
      <c r="G74" s="4">
        <v>340</v>
      </c>
    </row>
    <row r="75" spans="1:7" x14ac:dyDescent="0.35">
      <c r="A75" s="1">
        <v>73</v>
      </c>
      <c r="B75" s="1" t="s">
        <v>120</v>
      </c>
      <c r="C75" s="4">
        <v>73.739999999999995</v>
      </c>
      <c r="D75" s="4">
        <v>213</v>
      </c>
      <c r="E75" s="4">
        <v>286.74</v>
      </c>
      <c r="F75" s="4">
        <v>263</v>
      </c>
      <c r="G75" s="4">
        <v>263</v>
      </c>
    </row>
    <row r="76" spans="1:7" x14ac:dyDescent="0.35">
      <c r="A76" s="1">
        <v>74</v>
      </c>
      <c r="B76" s="1" t="s">
        <v>161</v>
      </c>
      <c r="C76" s="4">
        <v>0</v>
      </c>
      <c r="D76" s="4">
        <v>210</v>
      </c>
      <c r="E76" s="4">
        <v>210</v>
      </c>
      <c r="F76" s="4">
        <v>210</v>
      </c>
      <c r="G76" s="4">
        <v>210</v>
      </c>
    </row>
    <row r="77" spans="1:7" x14ac:dyDescent="0.35">
      <c r="A77" s="1">
        <v>75</v>
      </c>
      <c r="B77" s="1" t="s">
        <v>73</v>
      </c>
      <c r="C77" s="4">
        <v>921.92</v>
      </c>
      <c r="D77" s="4">
        <v>207.8</v>
      </c>
      <c r="E77" s="4">
        <v>1129.72</v>
      </c>
      <c r="F77" s="4">
        <v>199.83</v>
      </c>
      <c r="G77" s="4">
        <v>199.83</v>
      </c>
    </row>
    <row r="78" spans="1:7" x14ac:dyDescent="0.35">
      <c r="A78" s="1">
        <v>76</v>
      </c>
      <c r="B78" s="1" t="s">
        <v>199</v>
      </c>
      <c r="C78" s="4">
        <v>0</v>
      </c>
      <c r="D78" s="4">
        <v>171.09</v>
      </c>
      <c r="E78" s="4">
        <v>171.09</v>
      </c>
      <c r="F78" s="4">
        <v>171.09</v>
      </c>
      <c r="G78" s="4">
        <v>171.09</v>
      </c>
    </row>
    <row r="79" spans="1:7" x14ac:dyDescent="0.35">
      <c r="A79" s="1">
        <v>77</v>
      </c>
      <c r="B79" s="1" t="s">
        <v>190</v>
      </c>
      <c r="C79" s="4">
        <v>0</v>
      </c>
      <c r="D79" s="4">
        <v>126</v>
      </c>
      <c r="E79" s="4">
        <v>126</v>
      </c>
      <c r="F79" s="4">
        <v>126</v>
      </c>
      <c r="G79" s="4">
        <v>126</v>
      </c>
    </row>
    <row r="80" spans="1:7" x14ac:dyDescent="0.35">
      <c r="A80" s="1">
        <v>78</v>
      </c>
      <c r="B80" s="1" t="s">
        <v>162</v>
      </c>
      <c r="C80" s="4">
        <v>0</v>
      </c>
      <c r="D80" s="4">
        <v>106.13</v>
      </c>
      <c r="E80" s="4">
        <v>106.13</v>
      </c>
      <c r="F80" s="4">
        <v>76.760000000000005</v>
      </c>
      <c r="G80" s="4">
        <v>76.760000000000005</v>
      </c>
    </row>
    <row r="81" spans="1:7" x14ac:dyDescent="0.35">
      <c r="A81" s="1">
        <v>79</v>
      </c>
      <c r="B81" s="1" t="s">
        <v>148</v>
      </c>
      <c r="C81" s="4">
        <v>0</v>
      </c>
      <c r="D81" s="4">
        <v>24.759999999999998</v>
      </c>
      <c r="E81" s="4">
        <v>24.759999999999998</v>
      </c>
      <c r="F81" s="4">
        <v>24.759999999999998</v>
      </c>
      <c r="G81" s="4">
        <v>24.759999999999998</v>
      </c>
    </row>
    <row r="82" spans="1:7" x14ac:dyDescent="0.35">
      <c r="A82" s="1">
        <v>80</v>
      </c>
      <c r="B82" s="1" t="s">
        <v>197</v>
      </c>
      <c r="C82" s="4">
        <v>0</v>
      </c>
      <c r="D82" s="4">
        <v>6.9</v>
      </c>
      <c r="E82" s="4">
        <v>6.9</v>
      </c>
      <c r="F82" s="4">
        <v>6.9</v>
      </c>
      <c r="G82" s="4">
        <v>6.9</v>
      </c>
    </row>
    <row r="83" spans="1:7" x14ac:dyDescent="0.35">
      <c r="A83" s="1">
        <v>81</v>
      </c>
      <c r="B83" s="1" t="s">
        <v>187</v>
      </c>
      <c r="C83" s="4">
        <v>0</v>
      </c>
      <c r="D83" s="4">
        <v>1.3</v>
      </c>
      <c r="E83" s="4">
        <v>1.3</v>
      </c>
      <c r="F83" s="4">
        <v>1.3</v>
      </c>
      <c r="G83" s="4">
        <v>1.3</v>
      </c>
    </row>
    <row r="84" spans="1:7" x14ac:dyDescent="0.35">
      <c r="A84" s="1">
        <v>82</v>
      </c>
      <c r="B84" s="1" t="s">
        <v>107</v>
      </c>
      <c r="C84" s="4">
        <v>0</v>
      </c>
      <c r="D84" s="4">
        <v>0</v>
      </c>
      <c r="E84" s="4">
        <v>0</v>
      </c>
      <c r="F84" s="4">
        <v>1206</v>
      </c>
      <c r="G84" s="4">
        <v>0</v>
      </c>
    </row>
    <row r="85" spans="1:7" x14ac:dyDescent="0.35">
      <c r="A85" s="1">
        <v>83</v>
      </c>
      <c r="B85" s="1" t="s">
        <v>207</v>
      </c>
      <c r="C85" s="4">
        <v>0</v>
      </c>
      <c r="D85" s="4">
        <v>870</v>
      </c>
      <c r="E85" s="4">
        <v>870</v>
      </c>
      <c r="F85" s="4">
        <v>870</v>
      </c>
      <c r="G85" s="4">
        <v>0</v>
      </c>
    </row>
    <row r="86" spans="1:7" x14ac:dyDescent="0.35">
      <c r="A86" s="1">
        <v>84</v>
      </c>
      <c r="B86" s="63" t="s">
        <v>94</v>
      </c>
      <c r="C86" s="4">
        <v>241.05</v>
      </c>
      <c r="D86" s="4">
        <v>2035.37</v>
      </c>
      <c r="E86" s="4">
        <v>2276.42</v>
      </c>
      <c r="F86" s="4">
        <v>0</v>
      </c>
      <c r="G86" s="4">
        <v>0</v>
      </c>
    </row>
    <row r="87" spans="1:7" x14ac:dyDescent="0.35">
      <c r="A87" s="1">
        <v>85</v>
      </c>
      <c r="B87" s="20" t="s">
        <v>63</v>
      </c>
      <c r="C87" s="4">
        <v>56.01</v>
      </c>
      <c r="D87" s="4">
        <v>0</v>
      </c>
      <c r="E87" s="4">
        <v>56.01</v>
      </c>
      <c r="F87" s="4">
        <v>0</v>
      </c>
      <c r="G87" s="4">
        <v>0</v>
      </c>
    </row>
    <row r="88" spans="1:7" x14ac:dyDescent="0.35">
      <c r="A88" s="1">
        <v>86</v>
      </c>
      <c r="B88" s="1" t="s">
        <v>206</v>
      </c>
      <c r="C88" s="4">
        <v>0</v>
      </c>
      <c r="D88" s="4">
        <v>34</v>
      </c>
      <c r="E88" s="4">
        <v>34</v>
      </c>
      <c r="F88" s="4">
        <v>0</v>
      </c>
      <c r="G88" s="4">
        <v>0</v>
      </c>
    </row>
    <row r="89" spans="1:7" x14ac:dyDescent="0.35">
      <c r="A89" s="1">
        <v>87</v>
      </c>
      <c r="B89" s="1" t="s">
        <v>205</v>
      </c>
      <c r="C89" s="4">
        <v>0</v>
      </c>
      <c r="D89" s="4">
        <v>4.5</v>
      </c>
      <c r="E89" s="4">
        <v>4.5</v>
      </c>
      <c r="F89" s="4">
        <v>0</v>
      </c>
      <c r="G89" s="4">
        <v>0</v>
      </c>
    </row>
    <row r="90" spans="1:7" x14ac:dyDescent="0.35">
      <c r="A90" s="105"/>
      <c r="B90" s="106"/>
      <c r="C90" s="95">
        <v>308790.14</v>
      </c>
      <c r="D90" s="95">
        <v>6081208.5599999996</v>
      </c>
      <c r="E90" s="95">
        <v>6389998.6999999974</v>
      </c>
      <c r="F90" s="95">
        <v>6250749.7899999982</v>
      </c>
      <c r="G90" s="95">
        <v>6053514.9299999988</v>
      </c>
    </row>
  </sheetData>
  <sortState ref="A3:G128">
    <sortCondition descending="1" ref="G116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110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1763093.9300000039</v>
      </c>
      <c r="D2" s="67">
        <v>620421962.58998764</v>
      </c>
      <c r="E2" s="67">
        <f>D2/C2</f>
        <v>351.89387929546456</v>
      </c>
      <c r="F2" s="68">
        <f>C2/$C$61</f>
        <v>0.29125127308474369</v>
      </c>
    </row>
    <row r="3" spans="1:6" x14ac:dyDescent="0.35">
      <c r="A3" s="69">
        <v>2</v>
      </c>
      <c r="B3" s="71" t="s">
        <v>42</v>
      </c>
      <c r="C3" s="67">
        <v>1232499.9499999993</v>
      </c>
      <c r="D3" s="67">
        <v>440830231.38780028</v>
      </c>
      <c r="E3" s="67">
        <f t="shared" ref="E3:E60" si="0">D3/C3</f>
        <v>357.6716018429052</v>
      </c>
      <c r="F3" s="68">
        <f t="shared" ref="F3:F60" si="1">C3/$C$61</f>
        <v>0.2036007120246747</v>
      </c>
    </row>
    <row r="4" spans="1:6" x14ac:dyDescent="0.35">
      <c r="A4" s="69">
        <v>3</v>
      </c>
      <c r="B4" s="71" t="s">
        <v>43</v>
      </c>
      <c r="C4" s="67">
        <v>638676.45000000007</v>
      </c>
      <c r="D4" s="67">
        <v>225985045.55949998</v>
      </c>
      <c r="E4" s="67">
        <f t="shared" si="0"/>
        <v>353.83337769773721</v>
      </c>
      <c r="F4" s="68">
        <f t="shared" si="1"/>
        <v>0.10550505902526944</v>
      </c>
    </row>
    <row r="5" spans="1:6" x14ac:dyDescent="0.35">
      <c r="A5" s="69">
        <v>4</v>
      </c>
      <c r="B5" s="71" t="s">
        <v>83</v>
      </c>
      <c r="C5" s="67">
        <v>290518.12999999995</v>
      </c>
      <c r="D5" s="67">
        <v>105446533.9503001</v>
      </c>
      <c r="E5" s="67">
        <f t="shared" si="0"/>
        <v>362.96025294634836</v>
      </c>
      <c r="F5" s="68">
        <f t="shared" si="1"/>
        <v>4.799164342690402E-2</v>
      </c>
    </row>
    <row r="6" spans="1:6" x14ac:dyDescent="0.35">
      <c r="A6" s="69">
        <v>5</v>
      </c>
      <c r="B6" s="71" t="s">
        <v>75</v>
      </c>
      <c r="C6" s="67">
        <v>274490.49000000022</v>
      </c>
      <c r="D6" s="67">
        <v>99630094.486300007</v>
      </c>
      <c r="E6" s="67">
        <f t="shared" si="0"/>
        <v>362.96373869382478</v>
      </c>
      <c r="F6" s="68">
        <f t="shared" si="1"/>
        <v>4.534398496973726E-2</v>
      </c>
    </row>
    <row r="7" spans="1:6" x14ac:dyDescent="0.35">
      <c r="A7" s="69">
        <v>6</v>
      </c>
      <c r="B7" s="71" t="s">
        <v>127</v>
      </c>
      <c r="C7" s="67">
        <v>211424.33000000002</v>
      </c>
      <c r="D7" s="67">
        <v>75354295.888499975</v>
      </c>
      <c r="E7" s="67">
        <f t="shared" si="0"/>
        <v>356.41260345249748</v>
      </c>
      <c r="F7" s="68">
        <f t="shared" si="1"/>
        <v>3.4925879004976686E-2</v>
      </c>
    </row>
    <row r="8" spans="1:6" x14ac:dyDescent="0.35">
      <c r="A8" s="69">
        <v>7</v>
      </c>
      <c r="B8" s="71" t="s">
        <v>96</v>
      </c>
      <c r="C8" s="67">
        <v>183489</v>
      </c>
      <c r="D8" s="67">
        <v>68670300.659999996</v>
      </c>
      <c r="E8" s="67">
        <f t="shared" si="0"/>
        <v>374.2475061720321</v>
      </c>
      <c r="F8" s="68">
        <f t="shared" si="1"/>
        <v>3.0311150153552183E-2</v>
      </c>
    </row>
    <row r="9" spans="1:6" x14ac:dyDescent="0.35">
      <c r="A9" s="69">
        <v>8</v>
      </c>
      <c r="B9" s="71" t="s">
        <v>48</v>
      </c>
      <c r="C9" s="67">
        <v>176431.60000000003</v>
      </c>
      <c r="D9" s="67">
        <v>61039189.720699988</v>
      </c>
      <c r="E9" s="67">
        <f t="shared" si="0"/>
        <v>345.96517699040294</v>
      </c>
      <c r="F9" s="68">
        <f t="shared" si="1"/>
        <v>2.9145315083909433E-2</v>
      </c>
    </row>
    <row r="10" spans="1:6" x14ac:dyDescent="0.35">
      <c r="A10" s="69">
        <v>9</v>
      </c>
      <c r="B10" s="71" t="s">
        <v>131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2.6105867719401155E-2</v>
      </c>
    </row>
    <row r="11" spans="1:6" x14ac:dyDescent="0.35">
      <c r="A11" s="69">
        <v>10</v>
      </c>
      <c r="B11" s="71" t="s">
        <v>126</v>
      </c>
      <c r="C11" s="67">
        <v>148678.13999999998</v>
      </c>
      <c r="D11" s="67">
        <v>53014693.510579951</v>
      </c>
      <c r="E11" s="67">
        <f t="shared" si="0"/>
        <v>356.57355890099217</v>
      </c>
      <c r="F11" s="68">
        <f t="shared" si="1"/>
        <v>2.4560629934714629E-2</v>
      </c>
    </row>
    <row r="12" spans="1:6" x14ac:dyDescent="0.35">
      <c r="A12" s="69">
        <v>11</v>
      </c>
      <c r="B12" s="71" t="s">
        <v>44</v>
      </c>
      <c r="C12" s="67">
        <v>147795.57999999993</v>
      </c>
      <c r="D12" s="67">
        <v>51198001.42719999</v>
      </c>
      <c r="E12" s="67">
        <f t="shared" si="0"/>
        <v>346.4109104426534</v>
      </c>
      <c r="F12" s="68">
        <f t="shared" si="1"/>
        <v>2.4414836951595634E-2</v>
      </c>
    </row>
    <row r="13" spans="1:6" x14ac:dyDescent="0.35">
      <c r="A13" s="69">
        <v>12</v>
      </c>
      <c r="B13" s="71" t="s">
        <v>71</v>
      </c>
      <c r="C13" s="67">
        <v>117059.23999999995</v>
      </c>
      <c r="D13" s="67">
        <v>41183645.473660007</v>
      </c>
      <c r="E13" s="67">
        <f t="shared" si="0"/>
        <v>351.81883526375213</v>
      </c>
      <c r="F13" s="68">
        <f t="shared" si="1"/>
        <v>1.9337400064857839E-2</v>
      </c>
    </row>
    <row r="14" spans="1:6" x14ac:dyDescent="0.35">
      <c r="A14" s="69">
        <v>13</v>
      </c>
      <c r="B14" s="71" t="s">
        <v>122</v>
      </c>
      <c r="C14" s="67">
        <v>91696.020000000048</v>
      </c>
      <c r="D14" s="67">
        <v>28610805.494000021</v>
      </c>
      <c r="E14" s="67">
        <f t="shared" si="0"/>
        <v>312.01796429114381</v>
      </c>
      <c r="F14" s="68">
        <f t="shared" si="1"/>
        <v>1.5147566506456111E-2</v>
      </c>
    </row>
    <row r="15" spans="1:6" x14ac:dyDescent="0.35">
      <c r="A15" s="69">
        <v>14</v>
      </c>
      <c r="B15" s="71" t="s">
        <v>45</v>
      </c>
      <c r="C15" s="67">
        <v>69543.749999999985</v>
      </c>
      <c r="D15" s="67">
        <v>23919261.908799998</v>
      </c>
      <c r="E15" s="67">
        <f t="shared" si="0"/>
        <v>343.94552937970707</v>
      </c>
      <c r="F15" s="68">
        <f t="shared" si="1"/>
        <v>1.1488160317463685E-2</v>
      </c>
    </row>
    <row r="16" spans="1:6" x14ac:dyDescent="0.35">
      <c r="A16" s="69">
        <v>15</v>
      </c>
      <c r="B16" s="71" t="s">
        <v>92</v>
      </c>
      <c r="C16" s="67">
        <v>58700.56</v>
      </c>
      <c r="D16" s="67">
        <v>16468635.888499994</v>
      </c>
      <c r="E16" s="67">
        <f t="shared" si="0"/>
        <v>280.55330116952877</v>
      </c>
      <c r="F16" s="68">
        <f t="shared" si="1"/>
        <v>9.6969381720844253E-3</v>
      </c>
    </row>
    <row r="17" spans="1:6" x14ac:dyDescent="0.35">
      <c r="A17" s="69">
        <v>16</v>
      </c>
      <c r="B17" s="71" t="s">
        <v>132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8.7160105509147528E-3</v>
      </c>
    </row>
    <row r="18" spans="1:6" x14ac:dyDescent="0.35">
      <c r="A18" s="69">
        <v>17</v>
      </c>
      <c r="B18" s="71" t="s">
        <v>166</v>
      </c>
      <c r="C18" s="67">
        <v>37504.5</v>
      </c>
      <c r="D18" s="67">
        <v>6223347.0750000002</v>
      </c>
      <c r="E18" s="67">
        <f t="shared" si="0"/>
        <v>165.93600967883853</v>
      </c>
      <c r="F18" s="68">
        <f t="shared" si="1"/>
        <v>6.1954914514433992E-3</v>
      </c>
    </row>
    <row r="19" spans="1:6" x14ac:dyDescent="0.35">
      <c r="A19" s="69">
        <v>18</v>
      </c>
      <c r="B19" s="71" t="s">
        <v>121</v>
      </c>
      <c r="C19" s="67">
        <v>37491.21</v>
      </c>
      <c r="D19" s="67">
        <v>8364478.2786000008</v>
      </c>
      <c r="E19" s="67">
        <f t="shared" si="0"/>
        <v>223.1050499197012</v>
      </c>
      <c r="F19" s="68">
        <f t="shared" si="1"/>
        <v>6.1932960327232538E-3</v>
      </c>
    </row>
    <row r="20" spans="1:6" x14ac:dyDescent="0.35">
      <c r="A20" s="69">
        <v>19</v>
      </c>
      <c r="B20" s="71" t="s">
        <v>116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5.7151044310714185E-3</v>
      </c>
    </row>
    <row r="21" spans="1:6" x14ac:dyDescent="0.35">
      <c r="A21" s="69">
        <v>20</v>
      </c>
      <c r="B21" s="71" t="s">
        <v>133</v>
      </c>
      <c r="C21" s="67">
        <v>31540.22</v>
      </c>
      <c r="D21" s="67">
        <v>11958975.768110001</v>
      </c>
      <c r="E21" s="67">
        <f t="shared" si="0"/>
        <v>379.16589573915468</v>
      </c>
      <c r="F21" s="68">
        <f t="shared" si="1"/>
        <v>5.2102324624150199E-3</v>
      </c>
    </row>
    <row r="22" spans="1:6" x14ac:dyDescent="0.35">
      <c r="A22" s="69">
        <v>21</v>
      </c>
      <c r="B22" s="71" t="s">
        <v>56</v>
      </c>
      <c r="C22" s="67">
        <v>31137</v>
      </c>
      <c r="D22" s="67">
        <v>10551155.625</v>
      </c>
      <c r="E22" s="67">
        <f t="shared" si="0"/>
        <v>338.86230609885348</v>
      </c>
      <c r="F22" s="68">
        <f t="shared" si="1"/>
        <v>5.1436232271752222E-3</v>
      </c>
    </row>
    <row r="23" spans="1:6" x14ac:dyDescent="0.35">
      <c r="A23" s="69">
        <v>22</v>
      </c>
      <c r="B23" s="71" t="s">
        <v>137</v>
      </c>
      <c r="C23" s="67">
        <v>30240</v>
      </c>
      <c r="D23" s="67">
        <v>10757855.775</v>
      </c>
      <c r="E23" s="67">
        <f t="shared" si="0"/>
        <v>355.74919890873019</v>
      </c>
      <c r="F23" s="68">
        <f t="shared" si="1"/>
        <v>4.9954448530615892E-3</v>
      </c>
    </row>
    <row r="24" spans="1:6" x14ac:dyDescent="0.35">
      <c r="A24" s="69">
        <v>23</v>
      </c>
      <c r="B24" s="71" t="s">
        <v>163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4.29568610975574E-3</v>
      </c>
    </row>
    <row r="25" spans="1:6" x14ac:dyDescent="0.35">
      <c r="A25" s="69">
        <v>24</v>
      </c>
      <c r="B25" s="71" t="s">
        <v>99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4.2920617691447546E-3</v>
      </c>
    </row>
    <row r="26" spans="1:6" x14ac:dyDescent="0.35">
      <c r="A26" s="69">
        <v>25</v>
      </c>
      <c r="B26" s="71" t="s">
        <v>128</v>
      </c>
      <c r="C26" s="67">
        <v>21750</v>
      </c>
      <c r="D26" s="67">
        <v>7334143.5</v>
      </c>
      <c r="E26" s="67">
        <f t="shared" si="0"/>
        <v>337.202</v>
      </c>
      <c r="F26" s="68">
        <f t="shared" si="1"/>
        <v>3.5929538873706868E-3</v>
      </c>
    </row>
    <row r="27" spans="1:6" x14ac:dyDescent="0.35">
      <c r="A27" s="69">
        <v>26</v>
      </c>
      <c r="B27" s="71" t="s">
        <v>102</v>
      </c>
      <c r="C27" s="67">
        <v>19682.060000000001</v>
      </c>
      <c r="D27" s="67">
        <v>6432318.7458000006</v>
      </c>
      <c r="E27" s="67">
        <f t="shared" si="0"/>
        <v>326.81125582383146</v>
      </c>
      <c r="F27" s="68">
        <f t="shared" si="1"/>
        <v>3.2513440914235911E-3</v>
      </c>
    </row>
    <row r="28" spans="1:6" x14ac:dyDescent="0.35">
      <c r="A28" s="69">
        <v>27</v>
      </c>
      <c r="B28" s="71" t="s">
        <v>104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3.039098806682879E-3</v>
      </c>
    </row>
    <row r="29" spans="1:6" x14ac:dyDescent="0.35">
      <c r="A29" s="69">
        <v>28</v>
      </c>
      <c r="B29" s="71" t="s">
        <v>150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2.2548883017291898E-3</v>
      </c>
    </row>
    <row r="30" spans="1:6" x14ac:dyDescent="0.35">
      <c r="A30" s="69">
        <v>29</v>
      </c>
      <c r="B30" s="71" t="s">
        <v>123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2.2250907374899288E-3</v>
      </c>
    </row>
    <row r="31" spans="1:6" x14ac:dyDescent="0.35">
      <c r="A31" s="69">
        <v>30</v>
      </c>
      <c r="B31" s="71" t="s">
        <v>130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2.0431039062457543E-3</v>
      </c>
    </row>
    <row r="32" spans="1:6" x14ac:dyDescent="0.35">
      <c r="A32" s="69">
        <v>31</v>
      </c>
      <c r="B32" s="71" t="s">
        <v>138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1.65647563703952E-3</v>
      </c>
    </row>
    <row r="33" spans="1:6" x14ac:dyDescent="0.35">
      <c r="A33" s="69">
        <v>32</v>
      </c>
      <c r="B33" s="71" t="s">
        <v>95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1.5797334458709259E-3</v>
      </c>
    </row>
    <row r="34" spans="1:6" x14ac:dyDescent="0.35">
      <c r="A34" s="69">
        <v>33</v>
      </c>
      <c r="B34" s="71" t="s">
        <v>168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1.452602347839588E-3</v>
      </c>
    </row>
    <row r="35" spans="1:6" x14ac:dyDescent="0.35">
      <c r="A35" s="69">
        <v>34</v>
      </c>
      <c r="B35" s="71" t="s">
        <v>152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1.1585384823689525E-3</v>
      </c>
    </row>
    <row r="36" spans="1:6" x14ac:dyDescent="0.35">
      <c r="A36" s="69">
        <v>35</v>
      </c>
      <c r="B36" s="71" t="s">
        <v>156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1.150169790693817E-3</v>
      </c>
    </row>
    <row r="37" spans="1:6" x14ac:dyDescent="0.35">
      <c r="A37" s="69">
        <v>36</v>
      </c>
      <c r="B37" s="71" t="s">
        <v>155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1.1461721132651104E-3</v>
      </c>
    </row>
    <row r="38" spans="1:6" x14ac:dyDescent="0.35">
      <c r="A38" s="69">
        <v>37</v>
      </c>
      <c r="B38" s="71" t="s">
        <v>180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1.0085049876964616E-3</v>
      </c>
    </row>
    <row r="39" spans="1:6" x14ac:dyDescent="0.35">
      <c r="A39" s="69">
        <v>38</v>
      </c>
      <c r="B39" s="71" t="s">
        <v>142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7.4951000409938663E-4</v>
      </c>
    </row>
    <row r="40" spans="1:6" x14ac:dyDescent="0.35">
      <c r="A40" s="69">
        <v>39</v>
      </c>
      <c r="B40" s="71" t="s">
        <v>153</v>
      </c>
      <c r="C40" s="67">
        <v>3536.0900000000011</v>
      </c>
      <c r="D40" s="67">
        <v>1252824.4288999999</v>
      </c>
      <c r="E40" s="67">
        <f t="shared" si="0"/>
        <v>354.29653343099289</v>
      </c>
      <c r="F40" s="68">
        <f t="shared" si="1"/>
        <v>5.8413831317667198E-4</v>
      </c>
    </row>
    <row r="41" spans="1:6" x14ac:dyDescent="0.35">
      <c r="A41" s="69">
        <v>40</v>
      </c>
      <c r="B41" s="71" t="s">
        <v>143</v>
      </c>
      <c r="C41" s="67">
        <v>2673.2600000000016</v>
      </c>
      <c r="D41" s="67">
        <v>930607.30250000011</v>
      </c>
      <c r="E41" s="67">
        <f t="shared" si="0"/>
        <v>348.11701910775588</v>
      </c>
      <c r="F41" s="68">
        <f t="shared" si="1"/>
        <v>4.4160459351506057E-4</v>
      </c>
    </row>
    <row r="42" spans="1:6" x14ac:dyDescent="0.35">
      <c r="A42" s="69">
        <v>41</v>
      </c>
      <c r="B42" s="71" t="s">
        <v>160</v>
      </c>
      <c r="C42" s="67">
        <v>2623.46</v>
      </c>
      <c r="D42" s="67">
        <v>1037172.75128</v>
      </c>
      <c r="E42" s="67">
        <f t="shared" si="0"/>
        <v>395.34536500651808</v>
      </c>
      <c r="F42" s="68">
        <f t="shared" si="1"/>
        <v>4.3337796806259778E-4</v>
      </c>
    </row>
    <row r="43" spans="1:6" x14ac:dyDescent="0.35">
      <c r="A43" s="69">
        <v>42</v>
      </c>
      <c r="B43" s="71" t="s">
        <v>147</v>
      </c>
      <c r="C43" s="67">
        <v>2560.5</v>
      </c>
      <c r="D43" s="67">
        <v>895449.10499999998</v>
      </c>
      <c r="E43" s="67">
        <f t="shared" si="0"/>
        <v>349.71650263620387</v>
      </c>
      <c r="F43" s="68">
        <f t="shared" si="1"/>
        <v>4.2297739901667327E-4</v>
      </c>
    </row>
    <row r="44" spans="1:6" x14ac:dyDescent="0.35">
      <c r="A44" s="69">
        <v>43</v>
      </c>
      <c r="B44" s="71" t="s">
        <v>170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2.7256891559363828E-4</v>
      </c>
    </row>
    <row r="45" spans="1:6" x14ac:dyDescent="0.35">
      <c r="A45" s="69">
        <v>44</v>
      </c>
      <c r="B45" s="71" t="s">
        <v>157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2.7256891559363828E-4</v>
      </c>
    </row>
    <row r="46" spans="1:6" x14ac:dyDescent="0.35">
      <c r="A46" s="69">
        <v>45</v>
      </c>
      <c r="B46" s="71" t="s">
        <v>125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2.3383604672137144E-4</v>
      </c>
    </row>
    <row r="47" spans="1:6" x14ac:dyDescent="0.35">
      <c r="A47" s="69">
        <v>46</v>
      </c>
      <c r="B47" s="71" t="s">
        <v>151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2.1557723324224122E-4</v>
      </c>
    </row>
    <row r="48" spans="1:6" x14ac:dyDescent="0.35">
      <c r="A48" s="69">
        <v>47</v>
      </c>
      <c r="B48" s="71" t="s">
        <v>164</v>
      </c>
      <c r="C48" s="67">
        <v>1237.5</v>
      </c>
      <c r="D48" s="67">
        <v>447026.25</v>
      </c>
      <c r="E48" s="67">
        <f t="shared" si="0"/>
        <v>361.23333333333335</v>
      </c>
      <c r="F48" s="68">
        <f t="shared" si="1"/>
        <v>2.0442668669522874E-4</v>
      </c>
    </row>
    <row r="49" spans="1:6" x14ac:dyDescent="0.35">
      <c r="A49" s="69">
        <v>48</v>
      </c>
      <c r="B49" s="71" t="s">
        <v>176</v>
      </c>
      <c r="C49" s="67">
        <v>1237.5</v>
      </c>
      <c r="D49" s="67">
        <v>466207.5</v>
      </c>
      <c r="E49" s="67">
        <f t="shared" si="0"/>
        <v>376.73333333333335</v>
      </c>
      <c r="F49" s="68">
        <f t="shared" si="1"/>
        <v>2.0442668669522874E-4</v>
      </c>
    </row>
    <row r="50" spans="1:6" x14ac:dyDescent="0.35">
      <c r="A50" s="69">
        <v>49</v>
      </c>
      <c r="B50" s="71" t="s">
        <v>154</v>
      </c>
      <c r="C50" s="67">
        <v>1037.25</v>
      </c>
      <c r="D50" s="67">
        <v>337454.51250000001</v>
      </c>
      <c r="E50" s="67">
        <f t="shared" si="0"/>
        <v>325.33575560375994</v>
      </c>
      <c r="F50" s="68">
        <f t="shared" si="1"/>
        <v>1.7134673193909173E-4</v>
      </c>
    </row>
    <row r="51" spans="1:6" x14ac:dyDescent="0.35">
      <c r="A51" s="69">
        <v>50</v>
      </c>
      <c r="B51" s="71" t="s">
        <v>181</v>
      </c>
      <c r="C51" s="67">
        <v>990</v>
      </c>
      <c r="D51" s="67">
        <v>362884.5</v>
      </c>
      <c r="E51" s="67">
        <f t="shared" si="0"/>
        <v>366.55</v>
      </c>
      <c r="F51" s="68">
        <f t="shared" si="1"/>
        <v>1.6354134935618299E-4</v>
      </c>
    </row>
    <row r="52" spans="1:6" x14ac:dyDescent="0.35">
      <c r="A52" s="69">
        <v>51</v>
      </c>
      <c r="B52" s="71" t="s">
        <v>93</v>
      </c>
      <c r="C52" s="67">
        <v>888.04999999999984</v>
      </c>
      <c r="D52" s="67">
        <v>315554.08459999994</v>
      </c>
      <c r="E52" s="67">
        <f t="shared" si="0"/>
        <v>355.33369134620796</v>
      </c>
      <c r="F52" s="68">
        <f t="shared" si="1"/>
        <v>1.4669989423813967E-4</v>
      </c>
    </row>
    <row r="53" spans="1:6" x14ac:dyDescent="0.35">
      <c r="A53" s="69">
        <v>52</v>
      </c>
      <c r="B53" s="71" t="s">
        <v>124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1.1462266270482292E-4</v>
      </c>
    </row>
    <row r="54" spans="1:6" x14ac:dyDescent="0.35">
      <c r="A54" s="69">
        <v>53</v>
      </c>
      <c r="B54" s="71" t="s">
        <v>196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7.0620128131079014E-5</v>
      </c>
    </row>
    <row r="55" spans="1:6" x14ac:dyDescent="0.35">
      <c r="A55" s="69">
        <v>54</v>
      </c>
      <c r="B55" s="71" t="s">
        <v>144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7.0620128131079014E-5</v>
      </c>
    </row>
    <row r="56" spans="1:6" x14ac:dyDescent="0.35">
      <c r="A56" s="69">
        <v>55</v>
      </c>
      <c r="B56" s="71" t="s">
        <v>117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5.9634774866244504E-5</v>
      </c>
    </row>
    <row r="57" spans="1:6" x14ac:dyDescent="0.35">
      <c r="A57" s="69">
        <v>56</v>
      </c>
      <c r="B57" s="71" t="s">
        <v>171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1.2389496163347197E-5</v>
      </c>
    </row>
    <row r="58" spans="1:6" x14ac:dyDescent="0.35">
      <c r="A58" s="69">
        <v>57</v>
      </c>
      <c r="B58" s="71" t="s">
        <v>192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9.3383762415202264E-6</v>
      </c>
    </row>
    <row r="59" spans="1:6" x14ac:dyDescent="0.35">
      <c r="A59" s="69">
        <v>58</v>
      </c>
      <c r="B59" s="71" t="s">
        <v>177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3.2642192558365413E-6</v>
      </c>
    </row>
    <row r="60" spans="1:6" x14ac:dyDescent="0.35">
      <c r="A60" s="69">
        <v>59</v>
      </c>
      <c r="B60" s="71" t="s">
        <v>200</v>
      </c>
      <c r="C60" s="67">
        <v>5.24</v>
      </c>
      <c r="D60" s="67">
        <v>1847.1000000000001</v>
      </c>
      <c r="E60" s="67">
        <f t="shared" si="0"/>
        <v>352.5</v>
      </c>
      <c r="F60" s="68">
        <f t="shared" si="1"/>
        <v>8.6561279861252411E-7</v>
      </c>
    </row>
    <row r="61" spans="1:6" x14ac:dyDescent="0.35">
      <c r="A61" s="104"/>
      <c r="B61" s="96" t="s">
        <v>50</v>
      </c>
      <c r="C61" s="97">
        <v>6053514.9300000025</v>
      </c>
      <c r="D61" s="97">
        <v>2127818182.7489681</v>
      </c>
      <c r="E61" s="102">
        <f t="shared" ref="E61" si="2">D61/C61</f>
        <v>351.5012694862499</v>
      </c>
      <c r="F61" s="103">
        <f t="shared" ref="F61" si="3">C61/$C$61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2025-09-12T14:23:50Z</dcterms:modified>
</cp:coreProperties>
</file>