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25" i="4" l="1"/>
  <c r="F25" i="4"/>
  <c r="E26" i="4"/>
  <c r="F26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<sst xmlns="http://schemas.openxmlformats.org/spreadsheetml/2006/main" count="151" uniqueCount="136">
  <si>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</si>
  <si>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</si>
  <si>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</si>
  <si>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</si>
  <si>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</si>
  <si>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</si>
  <si>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</si>
  <si>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</si>
  <si>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</si>
  <si>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</si>
  <si>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</si>
  <si>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</si>
  <si>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</si>
  <si>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</si>
  <si>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</si>
  <si>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</si>
  <si>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</si>
  <si>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</si>
  <si>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</si>
  <si>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</si>
  <si>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</si>
  <si>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</si>
  <si>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</si>
  <si>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</si>
  <si>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</si>
  <si>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</si>
  <si>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</si>
  <si>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</si>
  <si>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</si>
  <si>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</si>
  <si>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</si>
  <si>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</si>
  <si>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</si>
  <si>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</si>
  <si>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</si>
  <si>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</si>
  <si>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</si>
  <si>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</si>
  <si>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</si>
  <si>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</si>
  <si>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</si>
  <si>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</si>
  <si>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</si>
  <si>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</si>
  <si>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</si>
  <si>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</si>
  <si>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</si>
  <si>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</si>
  <si>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</si>
  <si>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</si>
  <si>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</si>
  <si>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</si>
  <si>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</si>
  <si>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</si>
  <si>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</si>
  <si>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</si>
  <si>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</si>
  <si>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</si>
  <si>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</si>
  <si>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</si>
  <si>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</si>
  <si>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</si>
  <si>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</si>
  <si>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</si>
  <si>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</si>
  <si>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</si>
  <si>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</si>
  <si>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</si>
  <si>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</si>
  <si>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</si>
  <si>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</si>
  <si>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</si>
  <si>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</si>
  <si>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</si>
  <si>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</si>
  <si>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</si>
  <si>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</si>
  <si>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</si>
  <si>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</si>
  <si>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</si>
  <si>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</si>
  <si>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DICIEMBRE</t>
  </si>
  <si>
    <t>ENERO</t>
  </si>
  <si>
    <t>UNION COFFEE</t>
  </si>
  <si>
    <t>FEBRERO</t>
  </si>
  <si>
    <t>MARZO</t>
  </si>
  <si>
    <t>EXPOL</t>
  </si>
  <si>
    <t>ABRIL</t>
  </si>
  <si>
    <t>VOLUMEN 46Kg</t>
  </si>
  <si>
    <t>MAYO</t>
  </si>
  <si>
    <t>JUNIO</t>
  </si>
  <si>
    <t>JULIO</t>
  </si>
  <si>
    <t>AGOSTO</t>
  </si>
  <si>
    <t>2024-2025</t>
  </si>
  <si>
    <t>COSECHA 2024-2025</t>
  </si>
  <si>
    <t>SEPTIEMBRE</t>
  </si>
  <si>
    <t xml:space="preserve">*2024-2025, Datos preliminares. 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</si>
  <si>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</si>
  <si>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</si>
  <si>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</si>
  <si>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</si>
  <si>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</si>
  <si>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</si>
  <si>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</si>
  <si>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</si>
  <si>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</si>
  <si>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SOLO MARCAS, S.A.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</si>
  <si>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</si>
  <si>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</si>
  <si>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</si>
  <si>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</si>
  <si>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</si>
  <si>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</si>
  <si>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</si>
  <si>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</si>
  <si>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</si>
  <si>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</si>
  <si>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</si>
  <si>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</si>
  <si>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</si>
  <si>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</si>
  <si>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</si>
  <si>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</si>
  <si>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</si>
  <si>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NOVIEMBRE*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</si>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</sst>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10"/>
      <color rgb="FFFF0000"/>
      <name val="Tahoma"/>
      <family val="2"/>
    </font>
    <font>
      <b/>
      <sz val="11"/>
      <color theme="1"/>
      <name val="Calibri"/>
      <family val="2"/>
      <scheme val="minor"/>
    </font>
    <font>
      <sz val="9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0" fillId="2" borderId="0" xfId="1" applyFont="1" applyFill="1" applyAlignment="1">
      <alignment horizontal="left"/>
    </xf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8" fillId="2" borderId="0" xfId="1" applyFont="1" applyFill="1" applyBorder="1" applyAlignment="1">
      <alignment horizontal="center"/>
    </xf>
    <xf numFmtId="10" fontId="28" fillId="2" borderId="0" xfId="0" applyNumberFormat="1" applyFont="1" applyFill="1" applyBorder="1" applyAlignment="1">
      <alignment horizontal="center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30" fillId="2" borderId="0" xfId="1" applyFont="1" applyFill="1" applyAlignment="1">
      <alignment horizontal="center"/>
    </xf>
    <xf numFmtId="167" fontId="30" fillId="2" borderId="3" xfId="1" applyNumberFormat="1" applyFont="1" applyFill="1" applyBorder="1" applyAlignment="1">
      <alignment vertical="center"/>
    </xf>
    <xf numFmtId="173" fontId="30" fillId="2" borderId="3" xfId="0" applyNumberFormat="1" applyFont="1" applyFill="1" applyBorder="1"/>
    <xf numFmtId="170" fontId="30" fillId="2" borderId="4" xfId="2" applyNumberFormat="1" applyFont="1" applyFill="1" applyBorder="1" applyAlignment="1">
      <alignment horizontal="right"/>
    </xf>
    <xf numFmtId="0" fontId="0" fillId="3" borderId="0" xfId="0" applyFill="1"/>
    <xf numFmtId="0" fontId="29" fillId="3" borderId="0" xfId="0" applyFont="1" applyFill="1"/>
    <xf numFmtId="165" fontId="13" fillId="3" borderId="0" xfId="0" applyNumberFormat="1" applyFont="1" applyFill="1"/>
    <xf numFmtId="164" fontId="13" fillId="5" borderId="15" xfId="1" applyFont="1" applyFill="1" applyBorder="1" applyAlignment="1">
      <alignment horizontal="left"/>
    </xf>
    <xf numFmtId="164" fontId="13" fillId="5" borderId="15" xfId="1" applyFont="1" applyFill="1" applyBorder="1"/>
    <xf numFmtId="164" fontId="13" fillId="3" borderId="0" xfId="1" applyFont="1" applyFill="1"/>
    <xf numFmtId="170" fontId="13" fillId="3" borderId="0" xfId="2" applyNumberFormat="1" applyFont="1" applyFill="1"/>
    <xf numFmtId="164" fontId="19" fillId="2" borderId="0" xfId="1" applyFont="1" applyFill="1" applyAlignment="1">
      <alignment horizontal="center"/>
    </xf>
    <xf numFmtId="0" fontId="13" fillId="3" borderId="0" xfId="0" applyFont="1" applyFill="1"/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480676.53</c:v>
                </c:pt>
                <c:pt idx="1">
                  <c:v>91836.02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678308.11</c:v>
                </c:pt>
                <c:pt idx="1">
                  <c:v>208068.85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197631.57999999996</c:v>
                </c:pt>
                <c:pt idx="1">
                  <c:v>116232.83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>
      <selection activeCell="D11" sqref="D11"/>
    </sheetView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3"/>
      <c r="L1" s="113"/>
      <c r="M1" s="113"/>
      <c r="N1" s="113"/>
      <c r="O1" s="113"/>
      <c r="P1" s="113"/>
      <c r="Q1" s="113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9" t="s">
        <v>97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4" t="s">
        <v>2</v>
      </c>
      <c r="B4" s="86" t="s">
        <v>93</v>
      </c>
      <c r="C4" s="86" t="s">
        <v>113</v>
      </c>
      <c r="D4" s="114" t="s">
        <v>3</v>
      </c>
      <c r="E4" s="116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5"/>
      <c r="B5" s="87" t="s">
        <v>5</v>
      </c>
      <c r="C5" s="87" t="s">
        <v>5</v>
      </c>
      <c r="D5" s="115"/>
      <c r="E5" s="117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90">
        <v>341880.84</v>
      </c>
      <c r="C6" s="34">
        <v>310543.91000000003</v>
      </c>
      <c r="D6" s="92">
        <v>-31336.929999999993</v>
      </c>
      <c r="E6" s="93">
        <v>-9.1660386700816554E-2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480676.53</v>
      </c>
      <c r="C7" s="34">
        <v>678308.11</v>
      </c>
      <c r="D7" s="94">
        <v>197631.57999999996</v>
      </c>
      <c r="E7" s="95">
        <v>0.41115296392773731</v>
      </c>
      <c r="F7" s="35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</row>
    <row r="8" spans="1:24" x14ac:dyDescent="0.35">
      <c r="A8" s="44" t="s">
        <v>16</v>
      </c>
      <c r="B8" s="46">
        <v>91836.02</v>
      </c>
      <c r="C8" s="46">
        <v>208068.85</v>
      </c>
      <c r="D8" s="96">
        <v>116232.83</v>
      </c>
      <c r="E8" s="97">
        <v>1.2656562207290778</v>
      </c>
      <c r="F8" s="35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</row>
    <row r="9" spans="1:24" x14ac:dyDescent="0.35">
      <c r="A9" s="30" t="s">
        <v>6</v>
      </c>
      <c r="B9" s="30"/>
      <c r="C9" s="30"/>
      <c r="D9" s="31"/>
      <c r="E9" s="31"/>
      <c r="F9" s="30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</row>
    <row r="10" spans="1:24" x14ac:dyDescent="0.35">
      <c r="A10" s="30" t="s">
        <v>7</v>
      </c>
      <c r="B10" s="30"/>
      <c r="C10" s="36"/>
      <c r="D10" s="31"/>
      <c r="E10" s="31"/>
      <c r="F10" s="30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</row>
    <row r="11" spans="1:24" x14ac:dyDescent="0.35">
      <c r="A11" s="30" t="s">
        <v>123</v>
      </c>
      <c r="B11" s="36">
        <v>174647.21000000002</v>
      </c>
      <c r="C11" s="37" t="s">
        <v>41</v>
      </c>
      <c r="D11" s="31"/>
      <c r="E11" s="31"/>
      <c r="F11" s="30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</row>
    <row r="12" spans="1:24" ht="15.75" customHeight="1" x14ac:dyDescent="0.35">
      <c r="A12" s="30"/>
      <c r="B12" s="30"/>
      <c r="C12" s="30"/>
      <c r="D12" s="31"/>
      <c r="E12" s="31"/>
      <c r="F12" s="30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</row>
    <row r="13" spans="1:24" ht="15.75" customHeight="1" x14ac:dyDescent="0.35">
      <c r="A13" s="112" t="s">
        <v>8</v>
      </c>
      <c r="B13" s="112"/>
      <c r="C13" s="112"/>
      <c r="D13" s="112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8" t="s">
        <v>2</v>
      </c>
      <c r="B14" s="88" t="s">
        <v>9</v>
      </c>
      <c r="C14" s="88" t="s">
        <v>10</v>
      </c>
      <c r="D14" s="88" t="s">
        <v>11</v>
      </c>
      <c r="E14" s="88" t="s">
        <v>12</v>
      </c>
      <c r="F14" s="88" t="s">
        <v>13</v>
      </c>
      <c r="G14" s="5"/>
      <c r="J14" s="1"/>
      <c r="K14" s="63"/>
      <c r="L14" s="63" t="s">
        <v>2</v>
      </c>
      <c r="M14" s="63" t="s">
        <v>93</v>
      </c>
      <c r="N14" s="63" t="s">
        <v>113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135896.70000000001</v>
      </c>
      <c r="C15" s="33">
        <v>34117918.800081305</v>
      </c>
      <c r="D15" s="42">
        <v>251.05774312460349</v>
      </c>
      <c r="E15" s="40">
        <v>897835115.76999998</v>
      </c>
      <c r="F15" s="33">
        <v>6606.7470054092546</v>
      </c>
      <c r="J15" s="4"/>
      <c r="K15" s="63"/>
      <c r="L15" s="47" t="s">
        <v>15</v>
      </c>
      <c r="M15" s="64">
        <f>+B7</f>
        <v>480676.53</v>
      </c>
      <c r="N15" s="64">
        <f>+C7</f>
        <v>678308.11</v>
      </c>
      <c r="O15" s="65">
        <f>D7</f>
        <v>197631.57999999996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678308.11</v>
      </c>
      <c r="C16" s="33">
        <v>249084086.24578989</v>
      </c>
      <c r="D16" s="42">
        <v>367.2137817219816</v>
      </c>
      <c r="E16" s="34">
        <v>6538883916.3036375</v>
      </c>
      <c r="F16" s="33">
        <v>9639.9907651165158</v>
      </c>
      <c r="G16" s="29"/>
      <c r="J16" s="4"/>
      <c r="K16" s="63"/>
      <c r="L16" s="47" t="s">
        <v>16</v>
      </c>
      <c r="M16" s="64">
        <f>+B8</f>
        <v>91836.02</v>
      </c>
      <c r="N16" s="64">
        <f>+C8</f>
        <v>208068.85</v>
      </c>
      <c r="O16" s="65">
        <f>D8</f>
        <v>116232.83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208068.85</v>
      </c>
      <c r="C17" s="44">
        <v>75767724.245415971</v>
      </c>
      <c r="D17" s="45">
        <v>364.1473687455665</v>
      </c>
      <c r="E17" s="46">
        <v>1991004919.7105849</v>
      </c>
      <c r="F17" s="44">
        <v>9568.971615456061</v>
      </c>
      <c r="G17" s="29"/>
      <c r="J17" s="111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11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E16" sqref="E16:G16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9" t="s">
        <v>17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x14ac:dyDescent="0.35">
      <c r="A2" s="79" t="s">
        <v>7</v>
      </c>
      <c r="B2" s="120" t="s">
        <v>94</v>
      </c>
      <c r="C2" s="120"/>
      <c r="D2" s="120"/>
      <c r="E2" s="120" t="s">
        <v>122</v>
      </c>
      <c r="F2" s="120"/>
      <c r="G2" s="120"/>
      <c r="H2" s="121" t="s">
        <v>18</v>
      </c>
      <c r="I2" s="122"/>
      <c r="J2" s="123"/>
    </row>
    <row r="3" spans="1:10" ht="34.5" x14ac:dyDescent="0.35">
      <c r="A3" s="76" t="s">
        <v>24</v>
      </c>
      <c r="B3" s="77" t="s">
        <v>19</v>
      </c>
      <c r="C3" s="78" t="s">
        <v>20</v>
      </c>
      <c r="D3" s="78" t="s">
        <v>21</v>
      </c>
      <c r="E3" s="77" t="s">
        <v>19</v>
      </c>
      <c r="F3" s="78" t="s">
        <v>20</v>
      </c>
      <c r="G3" s="78" t="s">
        <v>21</v>
      </c>
      <c r="H3" s="78" t="s">
        <v>19</v>
      </c>
      <c r="I3" s="78" t="s">
        <v>20</v>
      </c>
      <c r="J3" s="78" t="s">
        <v>22</v>
      </c>
    </row>
    <row r="4" spans="1:10" x14ac:dyDescent="0.35">
      <c r="A4" s="48" t="s">
        <v>132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1">
        <v>13874888.8106</v>
      </c>
      <c r="G4" s="49">
        <v>355.14987599986694</v>
      </c>
      <c r="H4" s="50">
        <v>16487.46</v>
      </c>
      <c r="I4" s="52">
        <v>9065921.7000999991</v>
      </c>
      <c r="J4" s="91">
        <v>0.73017204422982218</v>
      </c>
    </row>
    <row r="5" spans="1:10" x14ac:dyDescent="0.35">
      <c r="A5" s="48" t="s">
        <v>124</v>
      </c>
      <c r="B5" s="51">
        <v>37542.479999999996</v>
      </c>
      <c r="C5" s="51">
        <v>7442328.4560000002</v>
      </c>
      <c r="D5" s="49">
        <v>198.23752868750282</v>
      </c>
      <c r="E5" s="51">
        <v>169001.15</v>
      </c>
      <c r="F5" s="71">
        <v>61892835.43</v>
      </c>
      <c r="G5" s="109">
        <v>366.22730336450377</v>
      </c>
      <c r="H5" s="50">
        <v>131458.66999999998</v>
      </c>
      <c r="I5" s="52">
        <v>54450506.973999999</v>
      </c>
      <c r="J5" s="91">
        <v>3.5015979232059258</v>
      </c>
    </row>
    <row r="6" spans="1:10" x14ac:dyDescent="0.35">
      <c r="A6" s="48" t="s">
        <v>81</v>
      </c>
      <c r="B6" s="51">
        <v>112511.45999999998</v>
      </c>
      <c r="C6" s="51">
        <v>30925850.978249997</v>
      </c>
      <c r="D6" s="49">
        <v>274.86845320690003</v>
      </c>
      <c r="E6" s="51"/>
      <c r="F6" s="71"/>
      <c r="G6" s="98" t="e">
        <v>#DIV/0!</v>
      </c>
      <c r="H6" s="99"/>
      <c r="I6" s="100"/>
      <c r="J6" s="101">
        <v>0</v>
      </c>
    </row>
    <row r="7" spans="1:10" x14ac:dyDescent="0.35">
      <c r="A7" s="48" t="s">
        <v>82</v>
      </c>
      <c r="B7" s="51">
        <v>477448.61999999988</v>
      </c>
      <c r="C7" s="51">
        <v>148764281.42905003</v>
      </c>
      <c r="D7" s="49">
        <v>311.58176020919291</v>
      </c>
      <c r="E7" s="51"/>
      <c r="F7" s="71"/>
      <c r="G7" s="98" t="e">
        <v>#DIV/0!</v>
      </c>
      <c r="H7" s="99"/>
      <c r="I7" s="100"/>
      <c r="J7" s="101">
        <v>0</v>
      </c>
    </row>
    <row r="8" spans="1:10" x14ac:dyDescent="0.35">
      <c r="A8" s="48" t="s">
        <v>84</v>
      </c>
      <c r="B8" s="51">
        <v>790596.77999999991</v>
      </c>
      <c r="C8" s="51">
        <v>271547337.20474398</v>
      </c>
      <c r="D8" s="49">
        <v>343.47134224951435</v>
      </c>
      <c r="E8" s="51"/>
      <c r="F8" s="71"/>
      <c r="G8" s="98" t="e">
        <v>#DIV/0!</v>
      </c>
      <c r="H8" s="99"/>
      <c r="I8" s="100"/>
      <c r="J8" s="101">
        <v>0</v>
      </c>
    </row>
    <row r="9" spans="1:10" x14ac:dyDescent="0.35">
      <c r="A9" s="48" t="s">
        <v>85</v>
      </c>
      <c r="B9" s="51">
        <v>1059744.4199999995</v>
      </c>
      <c r="C9" s="51">
        <v>386487203.63010001</v>
      </c>
      <c r="D9" s="49">
        <v>364.69850308822595</v>
      </c>
      <c r="E9" s="51"/>
      <c r="F9" s="71"/>
      <c r="G9" s="98" t="e">
        <v>#DIV/0!</v>
      </c>
      <c r="H9" s="99"/>
      <c r="I9" s="100"/>
      <c r="J9" s="101">
        <v>0</v>
      </c>
    </row>
    <row r="10" spans="1:10" x14ac:dyDescent="0.35">
      <c r="A10" s="48" t="s">
        <v>87</v>
      </c>
      <c r="B10" s="51">
        <v>719682.38</v>
      </c>
      <c r="C10" s="51">
        <v>270698674.64590204</v>
      </c>
      <c r="D10" s="49">
        <v>376.13630980642051</v>
      </c>
      <c r="E10" s="51"/>
      <c r="F10" s="71"/>
      <c r="G10" s="98" t="e">
        <v>#DIV/0!</v>
      </c>
      <c r="H10" s="99"/>
      <c r="I10" s="100"/>
      <c r="J10" s="101">
        <v>0</v>
      </c>
    </row>
    <row r="11" spans="1:10" x14ac:dyDescent="0.35">
      <c r="A11" s="48" t="s">
        <v>89</v>
      </c>
      <c r="B11" s="51">
        <v>993955.9</v>
      </c>
      <c r="C11" s="51">
        <v>368883908.52725595</v>
      </c>
      <c r="D11" s="49">
        <v>371.12703745433367</v>
      </c>
      <c r="E11" s="51"/>
      <c r="F11" s="71"/>
      <c r="G11" s="98" t="e">
        <v>#DIV/0!</v>
      </c>
      <c r="H11" s="99"/>
      <c r="I11" s="100"/>
      <c r="J11" s="101">
        <v>0</v>
      </c>
    </row>
    <row r="12" spans="1:10" x14ac:dyDescent="0.35">
      <c r="A12" s="48" t="s">
        <v>90</v>
      </c>
      <c r="B12" s="51">
        <v>835895.82000000007</v>
      </c>
      <c r="C12" s="51">
        <v>305608467.41456598</v>
      </c>
      <c r="D12" s="49">
        <v>365.60592851698425</v>
      </c>
      <c r="E12" s="51"/>
      <c r="F12" s="71"/>
      <c r="G12" s="98" t="e">
        <v>#DIV/0!</v>
      </c>
      <c r="H12" s="99"/>
      <c r="I12" s="100"/>
      <c r="J12" s="101">
        <v>0</v>
      </c>
    </row>
    <row r="13" spans="1:10" x14ac:dyDescent="0.35">
      <c r="A13" s="48" t="s">
        <v>91</v>
      </c>
      <c r="B13" s="51">
        <v>598328.07999999996</v>
      </c>
      <c r="C13" s="51">
        <v>207482055.78758001</v>
      </c>
      <c r="D13" s="49">
        <v>346.76971167320113</v>
      </c>
      <c r="E13" s="51"/>
      <c r="F13" s="71"/>
      <c r="G13" s="98" t="e">
        <v>#DIV/0!</v>
      </c>
      <c r="H13" s="99"/>
      <c r="I13" s="100"/>
      <c r="J13" s="101">
        <v>0</v>
      </c>
    </row>
    <row r="14" spans="1:10" x14ac:dyDescent="0.35">
      <c r="A14" s="48" t="s">
        <v>92</v>
      </c>
      <c r="B14" s="51">
        <v>250780.62</v>
      </c>
      <c r="C14" s="51">
        <v>79115994.460960001</v>
      </c>
      <c r="D14" s="49">
        <v>315.47890128415827</v>
      </c>
      <c r="E14" s="51"/>
      <c r="F14" s="71"/>
      <c r="G14" s="98" t="e">
        <v>#DIV/0!</v>
      </c>
      <c r="H14" s="99"/>
      <c r="I14" s="100"/>
      <c r="J14" s="101">
        <v>0</v>
      </c>
    </row>
    <row r="15" spans="1:10" ht="15" thickBot="1" x14ac:dyDescent="0.4">
      <c r="A15" s="48" t="s">
        <v>95</v>
      </c>
      <c r="B15" s="51">
        <v>218246.33000000005</v>
      </c>
      <c r="C15" s="51">
        <v>66257690.603170007</v>
      </c>
      <c r="D15" s="49">
        <v>303.59131630378386</v>
      </c>
      <c r="E15" s="51"/>
      <c r="F15" s="71"/>
      <c r="G15" s="98" t="e">
        <v>#DIV/0!</v>
      </c>
      <c r="H15" s="99"/>
      <c r="I15" s="100"/>
      <c r="J15" s="101">
        <v>0</v>
      </c>
    </row>
    <row r="16" spans="1:10" ht="15" thickBot="1" x14ac:dyDescent="0.4">
      <c r="A16" s="80" t="s">
        <v>50</v>
      </c>
      <c r="B16" s="81">
        <v>6117313.1299999999</v>
      </c>
      <c r="C16" s="81">
        <v>2148022760.2480779</v>
      </c>
      <c r="D16" s="82">
        <v>351.13827175429844</v>
      </c>
      <c r="E16" s="81">
        <v>208068.84999999998</v>
      </c>
      <c r="F16" s="81">
        <v>75767724.240600005</v>
      </c>
      <c r="G16" s="82">
        <v>364.14736872242054</v>
      </c>
      <c r="H16" s="83"/>
      <c r="I16" s="84"/>
      <c r="J16" s="85"/>
    </row>
    <row r="17" spans="1:10" x14ac:dyDescent="0.35">
      <c r="A17" s="53" t="s">
        <v>96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="85" zoomScaleNormal="85" workbookViewId="0">
      <pane ySplit="2" topLeftCell="A3" activePane="bottomLeft" state="frozen"/>
      <selection activeCell="D75" sqref="D75"/>
      <selection pane="bottomLeft" activeCell="G3" sqref="G3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4" t="s">
        <v>25</v>
      </c>
      <c r="C1" s="124"/>
      <c r="D1" s="124"/>
      <c r="E1" s="124"/>
      <c r="F1" s="124"/>
      <c r="G1" s="124"/>
    </row>
    <row r="2" spans="1:7" ht="30.75" customHeight="1" x14ac:dyDescent="0.35">
      <c r="A2" s="72" t="s">
        <v>57</v>
      </c>
      <c r="B2" s="72" t="s">
        <v>26</v>
      </c>
      <c r="C2" s="73" t="s">
        <v>27</v>
      </c>
      <c r="D2" s="72" t="s">
        <v>28</v>
      </c>
      <c r="E2" s="72" t="s">
        <v>29</v>
      </c>
      <c r="F2" s="74" t="s">
        <v>55</v>
      </c>
      <c r="G2" s="73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32464.5</v>
      </c>
      <c r="E3" s="4">
        <v>88614.5</v>
      </c>
      <c r="F3" s="4">
        <v>133322.6</v>
      </c>
      <c r="G3" s="4">
        <v>65514</v>
      </c>
    </row>
    <row r="4" spans="1:7" x14ac:dyDescent="0.35">
      <c r="A4" s="1">
        <v>2</v>
      </c>
      <c r="B4" s="1" t="s">
        <v>31</v>
      </c>
      <c r="C4" s="4">
        <v>2923.14</v>
      </c>
      <c r="D4" s="4">
        <v>23000</v>
      </c>
      <c r="E4" s="4">
        <v>25923.14</v>
      </c>
      <c r="F4" s="4">
        <v>67485.289999999994</v>
      </c>
      <c r="G4" s="4">
        <v>25622.75</v>
      </c>
    </row>
    <row r="5" spans="1:7" x14ac:dyDescent="0.35">
      <c r="A5" s="1">
        <v>3</v>
      </c>
      <c r="B5" s="1" t="s">
        <v>34</v>
      </c>
      <c r="C5" s="4">
        <v>4759.13</v>
      </c>
      <c r="D5" s="4">
        <v>24864.48</v>
      </c>
      <c r="E5" s="4">
        <v>29623.61</v>
      </c>
      <c r="F5" s="4">
        <v>128082.46</v>
      </c>
      <c r="G5" s="4">
        <v>21783.510000000002</v>
      </c>
    </row>
    <row r="6" spans="1:7" x14ac:dyDescent="0.35">
      <c r="A6" s="1">
        <v>4</v>
      </c>
      <c r="B6" s="1" t="s">
        <v>69</v>
      </c>
      <c r="C6" s="4">
        <v>11949.11</v>
      </c>
      <c r="D6" s="4">
        <v>6475</v>
      </c>
      <c r="E6" s="4">
        <v>18424.11</v>
      </c>
      <c r="F6" s="4">
        <v>48007.960000000006</v>
      </c>
      <c r="G6" s="4">
        <v>15402.580000000002</v>
      </c>
    </row>
    <row r="7" spans="1:7" x14ac:dyDescent="0.35">
      <c r="A7" s="1">
        <v>5</v>
      </c>
      <c r="B7" s="1" t="s">
        <v>40</v>
      </c>
      <c r="C7" s="4">
        <v>5804.07</v>
      </c>
      <c r="D7" s="4">
        <v>5979.48</v>
      </c>
      <c r="E7" s="4">
        <v>11783.55</v>
      </c>
      <c r="F7" s="4">
        <v>13913.28</v>
      </c>
      <c r="G7" s="4">
        <v>13913.28</v>
      </c>
    </row>
    <row r="8" spans="1:7" x14ac:dyDescent="0.35">
      <c r="A8" s="1">
        <v>6</v>
      </c>
      <c r="B8" s="1" t="s">
        <v>66</v>
      </c>
      <c r="C8" s="4">
        <v>9073.5300000000007</v>
      </c>
      <c r="D8" s="4">
        <v>4307.87</v>
      </c>
      <c r="E8" s="4">
        <v>13381.400000000001</v>
      </c>
      <c r="F8" s="4">
        <v>34822.800000000003</v>
      </c>
      <c r="G8" s="4">
        <v>13381.2</v>
      </c>
    </row>
    <row r="9" spans="1:7" x14ac:dyDescent="0.35">
      <c r="A9" s="1">
        <v>7</v>
      </c>
      <c r="B9" s="62" t="s">
        <v>61</v>
      </c>
      <c r="C9" s="4">
        <v>13080.85</v>
      </c>
      <c r="D9" s="4">
        <v>0</v>
      </c>
      <c r="E9" s="4">
        <v>13080.85</v>
      </c>
      <c r="F9" s="4">
        <v>117975</v>
      </c>
      <c r="G9" s="4">
        <v>11407.5</v>
      </c>
    </row>
    <row r="10" spans="1:7" x14ac:dyDescent="0.35">
      <c r="A10" s="1">
        <v>8</v>
      </c>
      <c r="B10" s="1" t="s">
        <v>39</v>
      </c>
      <c r="C10" s="4">
        <v>22348.07</v>
      </c>
      <c r="D10" s="4">
        <v>0</v>
      </c>
      <c r="E10" s="4">
        <v>22348.07</v>
      </c>
      <c r="F10" s="4">
        <v>8441.09</v>
      </c>
      <c r="G10" s="4">
        <v>7192.8599999999979</v>
      </c>
    </row>
    <row r="11" spans="1:7" x14ac:dyDescent="0.35">
      <c r="A11" s="1">
        <v>9</v>
      </c>
      <c r="B11" s="1" t="s">
        <v>80</v>
      </c>
      <c r="C11" s="4">
        <v>2199.0100000000002</v>
      </c>
      <c r="D11" s="4">
        <v>5236.1000000000004</v>
      </c>
      <c r="E11" s="4">
        <v>7435.1100000000006</v>
      </c>
      <c r="F11" s="4">
        <v>15873</v>
      </c>
      <c r="G11" s="4">
        <v>7056</v>
      </c>
    </row>
    <row r="12" spans="1:7" x14ac:dyDescent="0.35">
      <c r="A12" s="1">
        <v>10</v>
      </c>
      <c r="B12" s="1" t="s">
        <v>62</v>
      </c>
      <c r="C12" s="4">
        <v>779.15</v>
      </c>
      <c r="D12" s="4">
        <v>9000</v>
      </c>
      <c r="E12" s="4">
        <v>9779.15</v>
      </c>
      <c r="F12" s="4">
        <v>14025</v>
      </c>
      <c r="G12" s="4">
        <v>4537.5</v>
      </c>
    </row>
    <row r="13" spans="1:7" x14ac:dyDescent="0.35">
      <c r="A13" s="1">
        <v>11</v>
      </c>
      <c r="B13" s="62" t="s">
        <v>36</v>
      </c>
      <c r="C13" s="4">
        <v>859.71</v>
      </c>
      <c r="D13" s="4">
        <v>3060</v>
      </c>
      <c r="E13" s="4">
        <v>3919.71</v>
      </c>
      <c r="F13" s="4">
        <v>8197.5</v>
      </c>
      <c r="G13" s="4">
        <v>3900</v>
      </c>
    </row>
    <row r="14" spans="1:7" x14ac:dyDescent="0.35">
      <c r="A14" s="1">
        <v>12</v>
      </c>
      <c r="B14" s="1" t="s">
        <v>73</v>
      </c>
      <c r="C14" s="4">
        <v>1917.41</v>
      </c>
      <c r="D14" s="4">
        <v>1427.15</v>
      </c>
      <c r="E14" s="4">
        <v>3344.5600000000004</v>
      </c>
      <c r="F14" s="4">
        <v>14788.560000000001</v>
      </c>
      <c r="G14" s="4">
        <v>3344.56</v>
      </c>
    </row>
    <row r="15" spans="1:7" x14ac:dyDescent="0.35">
      <c r="A15" s="1">
        <v>13</v>
      </c>
      <c r="B15" s="1" t="s">
        <v>75</v>
      </c>
      <c r="C15" s="4">
        <v>2153.77</v>
      </c>
      <c r="D15" s="4">
        <v>321.23</v>
      </c>
      <c r="E15" s="4">
        <v>2475</v>
      </c>
      <c r="F15" s="4">
        <v>3300</v>
      </c>
      <c r="G15" s="4">
        <v>2475</v>
      </c>
    </row>
    <row r="16" spans="1:7" x14ac:dyDescent="0.35">
      <c r="A16" s="1">
        <v>14</v>
      </c>
      <c r="B16" s="1" t="s">
        <v>98</v>
      </c>
      <c r="C16" s="4">
        <v>0</v>
      </c>
      <c r="D16" s="4">
        <v>2475</v>
      </c>
      <c r="E16" s="4">
        <v>2475</v>
      </c>
      <c r="F16" s="4">
        <v>2475</v>
      </c>
      <c r="G16" s="4">
        <v>2475</v>
      </c>
    </row>
    <row r="17" spans="1:7" x14ac:dyDescent="0.35">
      <c r="A17" s="1">
        <v>15</v>
      </c>
      <c r="B17" s="1" t="s">
        <v>126</v>
      </c>
      <c r="C17" s="4">
        <v>0</v>
      </c>
      <c r="D17" s="4">
        <v>2473.9399999999996</v>
      </c>
      <c r="E17" s="4">
        <v>2473.9399999999996</v>
      </c>
      <c r="F17" s="4">
        <v>4190.79</v>
      </c>
      <c r="G17" s="4">
        <v>2473.9299999999998</v>
      </c>
    </row>
    <row r="18" spans="1:7" x14ac:dyDescent="0.35">
      <c r="A18" s="1">
        <v>16</v>
      </c>
      <c r="B18" s="1" t="s">
        <v>37</v>
      </c>
      <c r="C18" s="4">
        <v>10927.11</v>
      </c>
      <c r="D18" s="4">
        <v>10000</v>
      </c>
      <c r="E18" s="4">
        <v>20927.11</v>
      </c>
      <c r="F18" s="4">
        <v>24437.020000000004</v>
      </c>
      <c r="G18" s="4">
        <v>1739.14</v>
      </c>
    </row>
    <row r="19" spans="1:7" x14ac:dyDescent="0.35">
      <c r="A19" s="1">
        <v>17</v>
      </c>
      <c r="B19" s="1" t="s">
        <v>102</v>
      </c>
      <c r="C19" s="4">
        <v>212.62</v>
      </c>
      <c r="D19" s="4">
        <v>1740</v>
      </c>
      <c r="E19" s="4">
        <v>1952.62</v>
      </c>
      <c r="F19" s="4">
        <v>1627.5</v>
      </c>
      <c r="G19" s="4">
        <v>1569.57</v>
      </c>
    </row>
    <row r="20" spans="1:7" x14ac:dyDescent="0.35">
      <c r="A20" s="1">
        <v>18</v>
      </c>
      <c r="B20" s="1" t="s">
        <v>86</v>
      </c>
      <c r="C20" s="4">
        <v>191.16</v>
      </c>
      <c r="D20" s="4">
        <v>1158.8399999999999</v>
      </c>
      <c r="E20" s="4">
        <v>1350</v>
      </c>
      <c r="F20" s="4">
        <v>1350</v>
      </c>
      <c r="G20" s="4">
        <v>1350</v>
      </c>
    </row>
    <row r="21" spans="1:7" x14ac:dyDescent="0.35">
      <c r="A21" s="1">
        <v>19</v>
      </c>
      <c r="B21" s="1" t="s">
        <v>83</v>
      </c>
      <c r="C21" s="4">
        <v>265.32</v>
      </c>
      <c r="D21" s="4">
        <v>1350</v>
      </c>
      <c r="E21" s="4">
        <v>1615.32</v>
      </c>
      <c r="F21" s="4">
        <v>1304.3399999999999</v>
      </c>
      <c r="G21" s="4">
        <v>1304.3399999999999</v>
      </c>
    </row>
    <row r="22" spans="1:7" x14ac:dyDescent="0.35">
      <c r="A22" s="1">
        <v>20</v>
      </c>
      <c r="B22" s="1" t="s">
        <v>38</v>
      </c>
      <c r="C22" s="4">
        <v>390.84</v>
      </c>
      <c r="D22" s="4">
        <v>494.16</v>
      </c>
      <c r="E22" s="4">
        <v>885</v>
      </c>
      <c r="F22" s="4">
        <v>1710</v>
      </c>
      <c r="G22" s="4">
        <v>884.79</v>
      </c>
    </row>
    <row r="23" spans="1:7" x14ac:dyDescent="0.35">
      <c r="A23" s="1">
        <v>21</v>
      </c>
      <c r="B23" s="1" t="s">
        <v>33</v>
      </c>
      <c r="C23" s="4">
        <v>920.68</v>
      </c>
      <c r="D23" s="4">
        <v>0</v>
      </c>
      <c r="E23" s="4">
        <v>920.68</v>
      </c>
      <c r="F23" s="4">
        <v>412.5</v>
      </c>
      <c r="G23" s="4">
        <v>412.5</v>
      </c>
    </row>
    <row r="24" spans="1:7" x14ac:dyDescent="0.35">
      <c r="A24" s="1">
        <v>22</v>
      </c>
      <c r="B24" s="1" t="s">
        <v>65</v>
      </c>
      <c r="C24" s="4">
        <v>274.92</v>
      </c>
      <c r="D24" s="4">
        <v>30.05</v>
      </c>
      <c r="E24" s="4">
        <v>304.97000000000003</v>
      </c>
      <c r="F24" s="4">
        <v>290.15999999999997</v>
      </c>
      <c r="G24" s="4">
        <v>289.94</v>
      </c>
    </row>
    <row r="25" spans="1:7" x14ac:dyDescent="0.35">
      <c r="A25" s="1">
        <v>23</v>
      </c>
      <c r="B25" s="1" t="s">
        <v>115</v>
      </c>
      <c r="C25" s="4">
        <v>64.92</v>
      </c>
      <c r="D25" s="4">
        <v>19.57</v>
      </c>
      <c r="E25" s="4">
        <v>84.490000000000009</v>
      </c>
      <c r="F25" s="4">
        <v>19.57</v>
      </c>
      <c r="G25" s="4">
        <v>19.57</v>
      </c>
    </row>
    <row r="26" spans="1:7" x14ac:dyDescent="0.35">
      <c r="A26" s="1">
        <v>24</v>
      </c>
      <c r="B26" s="1" t="s">
        <v>116</v>
      </c>
      <c r="C26" s="4">
        <v>0</v>
      </c>
      <c r="D26" s="4">
        <v>12.33</v>
      </c>
      <c r="E26" s="4">
        <v>12.33</v>
      </c>
      <c r="F26" s="4">
        <v>12.33</v>
      </c>
      <c r="G26" s="4">
        <v>12.33</v>
      </c>
    </row>
    <row r="27" spans="1:7" x14ac:dyDescent="0.35">
      <c r="A27" s="1">
        <v>25</v>
      </c>
      <c r="B27" s="1" t="s">
        <v>133</v>
      </c>
      <c r="C27" s="4">
        <v>0</v>
      </c>
      <c r="D27" s="4">
        <v>7</v>
      </c>
      <c r="E27" s="4">
        <v>7</v>
      </c>
      <c r="F27" s="4">
        <v>7</v>
      </c>
      <c r="G27" s="4">
        <v>7</v>
      </c>
    </row>
    <row r="28" spans="1:7" x14ac:dyDescent="0.35">
      <c r="A28" s="1">
        <v>26</v>
      </c>
      <c r="B28" s="1" t="s">
        <v>77</v>
      </c>
      <c r="C28" s="4">
        <v>0</v>
      </c>
      <c r="D28" s="4">
        <v>0</v>
      </c>
      <c r="E28" s="4">
        <v>0</v>
      </c>
      <c r="F28" s="4">
        <v>10875</v>
      </c>
      <c r="G28" s="4">
        <v>0</v>
      </c>
    </row>
    <row r="29" spans="1:7" x14ac:dyDescent="0.35">
      <c r="A29" s="1">
        <v>27</v>
      </c>
      <c r="B29" s="20" t="s">
        <v>125</v>
      </c>
      <c r="C29" s="4">
        <v>0</v>
      </c>
      <c r="D29" s="4">
        <v>0</v>
      </c>
      <c r="E29" s="4">
        <v>0</v>
      </c>
      <c r="F29" s="4">
        <v>9940.5</v>
      </c>
      <c r="G29" s="4">
        <v>0</v>
      </c>
    </row>
    <row r="30" spans="1:7" x14ac:dyDescent="0.35">
      <c r="A30" s="1">
        <v>28</v>
      </c>
      <c r="B30" s="1" t="s">
        <v>68</v>
      </c>
      <c r="C30" s="4">
        <v>195</v>
      </c>
      <c r="D30" s="4">
        <v>0</v>
      </c>
      <c r="E30" s="4">
        <v>195</v>
      </c>
      <c r="F30" s="4">
        <v>2902.5</v>
      </c>
      <c r="G30" s="4">
        <v>0</v>
      </c>
    </row>
    <row r="31" spans="1:7" x14ac:dyDescent="0.35">
      <c r="A31" s="1">
        <v>29</v>
      </c>
      <c r="B31" s="1" t="s">
        <v>64</v>
      </c>
      <c r="C31" s="4">
        <v>622.46</v>
      </c>
      <c r="D31" s="4">
        <v>0</v>
      </c>
      <c r="E31" s="4">
        <v>622.46</v>
      </c>
      <c r="F31" s="4">
        <v>1800</v>
      </c>
      <c r="G31" s="4">
        <v>0</v>
      </c>
    </row>
    <row r="32" spans="1:7" x14ac:dyDescent="0.35">
      <c r="A32" s="1">
        <v>30</v>
      </c>
      <c r="B32" s="1" t="s">
        <v>32</v>
      </c>
      <c r="C32" s="4">
        <v>0</v>
      </c>
      <c r="D32" s="4">
        <v>0</v>
      </c>
      <c r="E32" s="4">
        <v>0</v>
      </c>
      <c r="F32" s="4">
        <v>1477.8600000000001</v>
      </c>
      <c r="G32" s="4">
        <v>0</v>
      </c>
    </row>
    <row r="33" spans="1:7" x14ac:dyDescent="0.35">
      <c r="A33" s="1">
        <v>31</v>
      </c>
      <c r="B33" s="1" t="s">
        <v>128</v>
      </c>
      <c r="C33" s="4">
        <v>0</v>
      </c>
      <c r="D33" s="4">
        <v>0</v>
      </c>
      <c r="E33" s="4">
        <v>0</v>
      </c>
      <c r="F33" s="4">
        <v>1350</v>
      </c>
      <c r="G33" s="4">
        <v>0</v>
      </c>
    </row>
    <row r="34" spans="1:7" x14ac:dyDescent="0.35">
      <c r="A34" s="1">
        <v>32</v>
      </c>
      <c r="B34" s="1" t="s">
        <v>59</v>
      </c>
      <c r="C34" s="4">
        <v>4233.92</v>
      </c>
      <c r="D34" s="4">
        <v>0</v>
      </c>
      <c r="E34" s="4">
        <v>4233.92</v>
      </c>
      <c r="F34" s="4">
        <v>870</v>
      </c>
      <c r="G34" s="4">
        <v>0</v>
      </c>
    </row>
    <row r="35" spans="1:7" x14ac:dyDescent="0.35">
      <c r="A35" s="1">
        <v>33</v>
      </c>
      <c r="B35" s="20" t="s">
        <v>99</v>
      </c>
      <c r="C35" s="4">
        <v>0</v>
      </c>
      <c r="D35" s="4">
        <v>0</v>
      </c>
      <c r="E35" s="4">
        <v>0</v>
      </c>
      <c r="F35" s="4">
        <v>840</v>
      </c>
      <c r="G35" s="4">
        <v>0</v>
      </c>
    </row>
    <row r="36" spans="1:7" x14ac:dyDescent="0.35">
      <c r="A36" s="1">
        <v>34</v>
      </c>
      <c r="B36" s="1" t="s">
        <v>79</v>
      </c>
      <c r="C36" s="4">
        <v>1373</v>
      </c>
      <c r="D36" s="4">
        <v>0</v>
      </c>
      <c r="E36" s="4">
        <v>1373</v>
      </c>
      <c r="F36" s="4">
        <v>767</v>
      </c>
      <c r="G36" s="4">
        <v>0</v>
      </c>
    </row>
    <row r="37" spans="1:7" x14ac:dyDescent="0.35">
      <c r="A37" s="1">
        <v>35</v>
      </c>
      <c r="B37" s="1" t="s">
        <v>100</v>
      </c>
      <c r="C37" s="4">
        <v>0</v>
      </c>
      <c r="D37" s="4">
        <v>0</v>
      </c>
      <c r="E37" s="4">
        <v>0</v>
      </c>
      <c r="F37" s="4">
        <v>495</v>
      </c>
      <c r="G37" s="4">
        <v>0</v>
      </c>
    </row>
    <row r="38" spans="1:7" x14ac:dyDescent="0.35">
      <c r="A38" s="1">
        <v>36</v>
      </c>
      <c r="B38" s="1" t="s">
        <v>101</v>
      </c>
      <c r="C38" s="4">
        <v>0</v>
      </c>
      <c r="D38" s="4">
        <v>0</v>
      </c>
      <c r="E38" s="4">
        <v>0</v>
      </c>
      <c r="F38" s="4">
        <v>469.5</v>
      </c>
      <c r="G38" s="4">
        <v>0</v>
      </c>
    </row>
    <row r="39" spans="1:7" x14ac:dyDescent="0.35">
      <c r="A39" s="1">
        <v>37</v>
      </c>
      <c r="B39" s="1" t="s">
        <v>48</v>
      </c>
      <c r="C39" s="4">
        <v>227.52</v>
      </c>
      <c r="D39" s="4">
        <v>0</v>
      </c>
      <c r="E39" s="4">
        <v>227.52</v>
      </c>
      <c r="F39" s="4">
        <v>450</v>
      </c>
      <c r="G39" s="4">
        <v>0</v>
      </c>
    </row>
    <row r="40" spans="1:7" x14ac:dyDescent="0.35">
      <c r="A40" s="1">
        <v>38</v>
      </c>
      <c r="B40" s="1" t="s">
        <v>63</v>
      </c>
      <c r="C40" s="4">
        <v>13989.2</v>
      </c>
      <c r="D40" s="4">
        <v>0</v>
      </c>
      <c r="E40" s="4">
        <v>13989.2</v>
      </c>
      <c r="F40" s="4">
        <v>0</v>
      </c>
      <c r="G40" s="4">
        <v>0</v>
      </c>
    </row>
    <row r="41" spans="1:7" x14ac:dyDescent="0.35">
      <c r="A41" s="1">
        <v>39</v>
      </c>
      <c r="B41" s="1" t="s">
        <v>104</v>
      </c>
      <c r="C41" s="4">
        <v>2212</v>
      </c>
      <c r="D41" s="4">
        <v>0</v>
      </c>
      <c r="E41" s="4">
        <v>2212</v>
      </c>
      <c r="F41" s="4">
        <v>0</v>
      </c>
      <c r="G41" s="4">
        <v>0</v>
      </c>
    </row>
    <row r="42" spans="1:7" x14ac:dyDescent="0.35">
      <c r="A42" s="1">
        <v>40</v>
      </c>
      <c r="B42" s="1" t="s">
        <v>35</v>
      </c>
      <c r="C42" s="4">
        <v>2048.25</v>
      </c>
      <c r="D42" s="4">
        <v>0</v>
      </c>
      <c r="E42" s="4">
        <v>2048.25</v>
      </c>
      <c r="F42" s="4">
        <v>0</v>
      </c>
      <c r="G42" s="4">
        <v>0</v>
      </c>
    </row>
    <row r="43" spans="1:7" x14ac:dyDescent="0.35">
      <c r="A43" s="1">
        <v>41</v>
      </c>
      <c r="B43" s="1" t="s">
        <v>70</v>
      </c>
      <c r="C43" s="4">
        <v>1049.76</v>
      </c>
      <c r="D43" s="4">
        <v>0</v>
      </c>
      <c r="E43" s="4">
        <v>1049.76</v>
      </c>
      <c r="F43" s="4">
        <v>0</v>
      </c>
      <c r="G43" s="4">
        <v>0</v>
      </c>
    </row>
    <row r="44" spans="1:7" x14ac:dyDescent="0.35">
      <c r="A44" s="1">
        <v>42</v>
      </c>
      <c r="B44" s="1" t="s">
        <v>105</v>
      </c>
      <c r="C44" s="4">
        <v>624.64</v>
      </c>
      <c r="D44" s="4">
        <v>0</v>
      </c>
      <c r="E44" s="4">
        <v>624.64</v>
      </c>
      <c r="F44" s="4">
        <v>0</v>
      </c>
      <c r="G44" s="4">
        <v>0</v>
      </c>
    </row>
    <row r="45" spans="1:7" x14ac:dyDescent="0.35">
      <c r="A45" s="1">
        <v>43</v>
      </c>
      <c r="B45" s="1" t="s">
        <v>72</v>
      </c>
      <c r="C45" s="4">
        <v>276.83</v>
      </c>
      <c r="D45" s="4">
        <v>0</v>
      </c>
      <c r="E45" s="4">
        <v>276.83</v>
      </c>
      <c r="F45" s="4">
        <v>0</v>
      </c>
      <c r="G45" s="4">
        <v>0</v>
      </c>
    </row>
    <row r="46" spans="1:7" x14ac:dyDescent="0.35">
      <c r="A46" s="1">
        <v>44</v>
      </c>
      <c r="B46" s="62" t="s">
        <v>76</v>
      </c>
      <c r="C46" s="4">
        <v>216</v>
      </c>
      <c r="D46" s="4">
        <v>0</v>
      </c>
      <c r="E46" s="4">
        <v>216</v>
      </c>
      <c r="F46" s="4">
        <v>0</v>
      </c>
      <c r="G46" s="4">
        <v>0</v>
      </c>
    </row>
    <row r="47" spans="1:7" x14ac:dyDescent="0.35">
      <c r="A47" s="1">
        <v>45</v>
      </c>
      <c r="B47" s="1" t="s">
        <v>74</v>
      </c>
      <c r="C47" s="4">
        <v>201.6</v>
      </c>
      <c r="D47" s="4">
        <v>0</v>
      </c>
      <c r="E47" s="4">
        <v>201.6</v>
      </c>
      <c r="F47" s="4">
        <v>0</v>
      </c>
      <c r="G47" s="4">
        <v>0</v>
      </c>
    </row>
    <row r="48" spans="1:7" x14ac:dyDescent="0.35">
      <c r="A48" s="1">
        <v>46</v>
      </c>
      <c r="B48" s="1" t="s">
        <v>103</v>
      </c>
      <c r="C48" s="4">
        <v>41.6</v>
      </c>
      <c r="D48" s="4">
        <v>0</v>
      </c>
      <c r="E48" s="4">
        <v>41.6</v>
      </c>
      <c r="F48" s="4">
        <v>0</v>
      </c>
      <c r="G48" s="4">
        <v>0</v>
      </c>
    </row>
    <row r="49" spans="1:7" x14ac:dyDescent="0.35">
      <c r="A49" s="1">
        <v>47</v>
      </c>
      <c r="B49" s="1" t="s">
        <v>58</v>
      </c>
      <c r="C49" s="4">
        <v>38.99</v>
      </c>
      <c r="D49" s="4">
        <v>0</v>
      </c>
      <c r="E49" s="4">
        <v>38.99</v>
      </c>
      <c r="F49" s="4">
        <v>0</v>
      </c>
      <c r="G49" s="4">
        <v>0</v>
      </c>
    </row>
    <row r="50" spans="1:7" x14ac:dyDescent="0.35">
      <c r="A50" s="1">
        <v>48</v>
      </c>
      <c r="B50" s="1" t="s">
        <v>127</v>
      </c>
      <c r="C50" s="4">
        <v>24.34</v>
      </c>
      <c r="D50" s="4">
        <v>0</v>
      </c>
      <c r="E50" s="4">
        <v>24.34</v>
      </c>
      <c r="F50" s="4">
        <v>0</v>
      </c>
      <c r="G50" s="4">
        <v>0</v>
      </c>
    </row>
    <row r="51" spans="1:7" x14ac:dyDescent="0.35">
      <c r="A51" s="1">
        <v>49</v>
      </c>
      <c r="B51" s="1" t="s">
        <v>106</v>
      </c>
      <c r="C51" s="4">
        <v>18.86</v>
      </c>
      <c r="D51" s="4">
        <v>0</v>
      </c>
      <c r="E51" s="4">
        <v>18.86</v>
      </c>
      <c r="F51" s="4">
        <v>0</v>
      </c>
      <c r="G51" s="4">
        <v>0</v>
      </c>
    </row>
    <row r="52" spans="1:7" x14ac:dyDescent="0.35">
      <c r="A52" s="1">
        <v>50</v>
      </c>
      <c r="B52" s="1" t="s">
        <v>78</v>
      </c>
      <c r="C52" s="4">
        <v>8.7200000000000006</v>
      </c>
      <c r="D52" s="4">
        <v>0</v>
      </c>
      <c r="E52" s="4">
        <v>8.7200000000000006</v>
      </c>
      <c r="F52" s="4">
        <v>0</v>
      </c>
      <c r="G52" s="4">
        <v>0</v>
      </c>
    </row>
    <row r="53" spans="1:7" x14ac:dyDescent="0.35">
      <c r="A53" s="102"/>
      <c r="B53" s="103"/>
      <c r="C53" s="104">
        <v>174647.21000000002</v>
      </c>
      <c r="D53" s="104">
        <v>135896.70000000001</v>
      </c>
      <c r="E53" s="104">
        <v>310543.90999999992</v>
      </c>
      <c r="F53" s="104">
        <v>678308.11</v>
      </c>
      <c r="G53" s="104">
        <v>208068.85</v>
      </c>
    </row>
  </sheetData>
  <sortState ref="A3:G129">
    <sortCondition descending="1" ref="G118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5" t="s">
        <v>57</v>
      </c>
      <c r="B1" s="75" t="s">
        <v>46</v>
      </c>
      <c r="C1" s="75" t="s">
        <v>88</v>
      </c>
      <c r="D1" s="75" t="s">
        <v>47</v>
      </c>
      <c r="E1" s="75" t="s">
        <v>52</v>
      </c>
      <c r="F1" s="75" t="s">
        <v>51</v>
      </c>
    </row>
    <row r="2" spans="1:6" x14ac:dyDescent="0.35">
      <c r="A2" s="68">
        <v>1</v>
      </c>
      <c r="B2" s="70" t="s">
        <v>53</v>
      </c>
      <c r="C2" s="66">
        <v>80745.440000000002</v>
      </c>
      <c r="D2" s="66">
        <v>29587655.325766008</v>
      </c>
      <c r="E2" s="66">
        <f t="shared" ref="E2" si="0">D2/C2</f>
        <v>366.43128485975194</v>
      </c>
      <c r="F2" s="67">
        <f>C2/$C$26</f>
        <v>0.38807077561105374</v>
      </c>
    </row>
    <row r="3" spans="1:6" x14ac:dyDescent="0.35">
      <c r="A3" s="68">
        <v>2</v>
      </c>
      <c r="B3" s="70" t="s">
        <v>42</v>
      </c>
      <c r="C3" s="66">
        <v>33690</v>
      </c>
      <c r="D3" s="66">
        <v>12373645.5</v>
      </c>
      <c r="E3" s="66">
        <f t="shared" ref="E3:E24" si="1">D3/C3</f>
        <v>367.27947462154941</v>
      </c>
      <c r="F3" s="67">
        <f t="shared" ref="F3:F24" si="2">C3/$C$26</f>
        <v>0.16191755757769602</v>
      </c>
    </row>
    <row r="4" spans="1:6" x14ac:dyDescent="0.35">
      <c r="A4" s="68">
        <v>3</v>
      </c>
      <c r="B4" s="70" t="s">
        <v>107</v>
      </c>
      <c r="C4" s="66">
        <v>17288.280000000002</v>
      </c>
      <c r="D4" s="66">
        <v>6908554.6938000005</v>
      </c>
      <c r="E4" s="66">
        <f t="shared" si="1"/>
        <v>399.60913947483493</v>
      </c>
      <c r="F4" s="67">
        <f t="shared" si="2"/>
        <v>8.3089227436014573E-2</v>
      </c>
    </row>
    <row r="5" spans="1:6" x14ac:dyDescent="0.35">
      <c r="A5" s="68">
        <v>4</v>
      </c>
      <c r="B5" s="70" t="s">
        <v>43</v>
      </c>
      <c r="C5" s="66">
        <v>15652.5</v>
      </c>
      <c r="D5" s="66">
        <v>4893608.625</v>
      </c>
      <c r="E5" s="66">
        <f t="shared" si="1"/>
        <v>312.6407043603258</v>
      </c>
      <c r="F5" s="67">
        <f t="shared" si="2"/>
        <v>7.5227502819379261E-2</v>
      </c>
    </row>
    <row r="6" spans="1:6" x14ac:dyDescent="0.35">
      <c r="A6" s="68">
        <v>5</v>
      </c>
      <c r="B6" s="70" t="s">
        <v>44</v>
      </c>
      <c r="C6" s="66">
        <v>10453.91</v>
      </c>
      <c r="D6" s="66">
        <v>3930747.1249999995</v>
      </c>
      <c r="E6" s="66">
        <f t="shared" si="1"/>
        <v>376.007362317066</v>
      </c>
      <c r="F6" s="67">
        <f t="shared" si="2"/>
        <v>5.0242551924519215E-2</v>
      </c>
    </row>
    <row r="7" spans="1:6" x14ac:dyDescent="0.35">
      <c r="A7" s="68">
        <v>6</v>
      </c>
      <c r="B7" s="70" t="s">
        <v>118</v>
      </c>
      <c r="C7" s="66">
        <v>6150.57</v>
      </c>
      <c r="D7" s="66">
        <v>1978194.0884999996</v>
      </c>
      <c r="E7" s="66">
        <f t="shared" si="1"/>
        <v>321.62776596315456</v>
      </c>
      <c r="F7" s="67">
        <f t="shared" si="2"/>
        <v>2.9560263345522406E-2</v>
      </c>
    </row>
    <row r="8" spans="1:6" x14ac:dyDescent="0.35">
      <c r="A8" s="68">
        <v>7</v>
      </c>
      <c r="B8" s="70" t="s">
        <v>45</v>
      </c>
      <c r="C8" s="66">
        <v>5817</v>
      </c>
      <c r="D8" s="66">
        <v>2214787.875</v>
      </c>
      <c r="E8" s="66">
        <f t="shared" si="1"/>
        <v>380.74400464156781</v>
      </c>
      <c r="F8" s="67">
        <f t="shared" si="2"/>
        <v>2.7957092087546983E-2</v>
      </c>
    </row>
    <row r="9" spans="1:6" x14ac:dyDescent="0.35">
      <c r="A9" s="68">
        <v>8</v>
      </c>
      <c r="B9" s="70" t="s">
        <v>67</v>
      </c>
      <c r="C9" s="66">
        <v>5498.3</v>
      </c>
      <c r="D9" s="66">
        <v>2106432.3140000002</v>
      </c>
      <c r="E9" s="66">
        <f t="shared" si="1"/>
        <v>383.10610806976706</v>
      </c>
      <c r="F9" s="67">
        <f t="shared" si="2"/>
        <v>2.6425387558012648E-2</v>
      </c>
    </row>
    <row r="10" spans="1:6" x14ac:dyDescent="0.35">
      <c r="A10" s="68">
        <v>9</v>
      </c>
      <c r="B10" s="70" t="s">
        <v>117</v>
      </c>
      <c r="C10" s="66">
        <v>3480</v>
      </c>
      <c r="D10" s="66">
        <v>730800</v>
      </c>
      <c r="E10" s="66">
        <f t="shared" si="1"/>
        <v>210</v>
      </c>
      <c r="F10" s="67">
        <f t="shared" si="2"/>
        <v>1.6725233017820782E-2</v>
      </c>
    </row>
    <row r="11" spans="1:6" x14ac:dyDescent="0.35">
      <c r="A11" s="68">
        <v>10</v>
      </c>
      <c r="B11" s="70" t="s">
        <v>129</v>
      </c>
      <c r="C11" s="66">
        <v>3345.75</v>
      </c>
      <c r="D11" s="66">
        <v>1183224.4874999998</v>
      </c>
      <c r="E11" s="66">
        <f t="shared" si="1"/>
        <v>353.64999999999992</v>
      </c>
      <c r="F11" s="67">
        <f t="shared" si="2"/>
        <v>1.608001389924537E-2</v>
      </c>
    </row>
    <row r="12" spans="1:6" x14ac:dyDescent="0.35">
      <c r="A12" s="68">
        <v>11</v>
      </c>
      <c r="B12" s="70" t="s">
        <v>111</v>
      </c>
      <c r="C12" s="66">
        <v>3287.9300000000003</v>
      </c>
      <c r="D12" s="66">
        <v>1280364.5357900001</v>
      </c>
      <c r="E12" s="66">
        <f t="shared" si="1"/>
        <v>389.41356287694691</v>
      </c>
      <c r="F12" s="67">
        <f t="shared" si="2"/>
        <v>1.5802125113874566E-2</v>
      </c>
    </row>
    <row r="13" spans="1:6" x14ac:dyDescent="0.35">
      <c r="A13" s="68">
        <v>12</v>
      </c>
      <c r="B13" s="70" t="s">
        <v>131</v>
      </c>
      <c r="C13" s="66">
        <v>3119.0299999999997</v>
      </c>
      <c r="D13" s="66">
        <v>1125972.7175</v>
      </c>
      <c r="E13" s="66">
        <f t="shared" si="1"/>
        <v>361.00092576858833</v>
      </c>
      <c r="F13" s="67">
        <f t="shared" si="2"/>
        <v>1.4990374580337229E-2</v>
      </c>
    </row>
    <row r="14" spans="1:6" x14ac:dyDescent="0.35">
      <c r="A14" s="68">
        <v>13</v>
      </c>
      <c r="B14" s="70" t="s">
        <v>71</v>
      </c>
      <c r="C14" s="66">
        <v>3061.5</v>
      </c>
      <c r="D14" s="66">
        <v>1159676.7</v>
      </c>
      <c r="E14" s="66">
        <f t="shared" si="1"/>
        <v>378.79363057324838</v>
      </c>
      <c r="F14" s="67">
        <f t="shared" si="2"/>
        <v>1.4713879564384576E-2</v>
      </c>
    </row>
    <row r="15" spans="1:6" x14ac:dyDescent="0.35">
      <c r="A15" s="68">
        <v>14</v>
      </c>
      <c r="B15" s="70" t="s">
        <v>135</v>
      </c>
      <c r="C15" s="66">
        <v>2887.5</v>
      </c>
      <c r="D15" s="66">
        <v>1145578.5</v>
      </c>
      <c r="E15" s="66">
        <f t="shared" si="1"/>
        <v>396.73714285714289</v>
      </c>
      <c r="F15" s="67">
        <f t="shared" si="2"/>
        <v>1.3877617913493538E-2</v>
      </c>
    </row>
    <row r="16" spans="1:6" x14ac:dyDescent="0.35">
      <c r="A16" s="68">
        <v>15</v>
      </c>
      <c r="B16" s="70" t="s">
        <v>109</v>
      </c>
      <c r="C16" s="66">
        <v>2392.5</v>
      </c>
      <c r="D16" s="66">
        <v>889270.5</v>
      </c>
      <c r="E16" s="66">
        <f t="shared" si="1"/>
        <v>371.69090909090909</v>
      </c>
      <c r="F16" s="67">
        <f t="shared" si="2"/>
        <v>1.1498597699751789E-2</v>
      </c>
    </row>
    <row r="17" spans="1:6" x14ac:dyDescent="0.35">
      <c r="A17" s="68">
        <v>16</v>
      </c>
      <c r="B17" s="70" t="s">
        <v>130</v>
      </c>
      <c r="C17" s="66">
        <v>2345.4700000000003</v>
      </c>
      <c r="D17" s="66">
        <v>931485.16599999997</v>
      </c>
      <c r="E17" s="66">
        <f t="shared" si="1"/>
        <v>397.14222138846367</v>
      </c>
      <c r="F17" s="67">
        <f t="shared" si="2"/>
        <v>1.1272566748939113E-2</v>
      </c>
    </row>
    <row r="18" spans="1:6" x14ac:dyDescent="0.35">
      <c r="A18" s="68">
        <v>17</v>
      </c>
      <c r="B18" s="70" t="s">
        <v>110</v>
      </c>
      <c r="C18" s="66">
        <v>2077.5</v>
      </c>
      <c r="D18" s="66">
        <v>802115.625</v>
      </c>
      <c r="E18" s="66">
        <f t="shared" si="1"/>
        <v>386.09657039711192</v>
      </c>
      <c r="F18" s="67">
        <f t="shared" si="2"/>
        <v>9.9846757455524932E-3</v>
      </c>
    </row>
    <row r="19" spans="1:6" x14ac:dyDescent="0.35">
      <c r="A19" s="68">
        <v>18</v>
      </c>
      <c r="B19" s="70" t="s">
        <v>108</v>
      </c>
      <c r="C19" s="66">
        <v>2034.78</v>
      </c>
      <c r="D19" s="66">
        <v>678700.86899999995</v>
      </c>
      <c r="E19" s="66">
        <f t="shared" si="1"/>
        <v>333.54999999999995</v>
      </c>
      <c r="F19" s="67">
        <f t="shared" si="2"/>
        <v>9.7793590919544177E-3</v>
      </c>
    </row>
    <row r="20" spans="1:6" x14ac:dyDescent="0.35">
      <c r="A20" s="68">
        <v>19</v>
      </c>
      <c r="B20" s="70" t="s">
        <v>134</v>
      </c>
      <c r="C20" s="66">
        <v>1800</v>
      </c>
      <c r="D20" s="66">
        <v>669600</v>
      </c>
      <c r="E20" s="66">
        <f t="shared" si="1"/>
        <v>372</v>
      </c>
      <c r="F20" s="67">
        <f t="shared" si="2"/>
        <v>8.6509825954245428E-3</v>
      </c>
    </row>
    <row r="21" spans="1:6" x14ac:dyDescent="0.35">
      <c r="A21" s="68">
        <v>20</v>
      </c>
      <c r="B21" s="70" t="s">
        <v>119</v>
      </c>
      <c r="C21" s="66">
        <v>1800</v>
      </c>
      <c r="D21" s="66">
        <v>679140</v>
      </c>
      <c r="E21" s="66">
        <f t="shared" si="1"/>
        <v>377.3</v>
      </c>
      <c r="F21" s="67">
        <f t="shared" si="2"/>
        <v>8.6509825954245428E-3</v>
      </c>
    </row>
    <row r="22" spans="1:6" x14ac:dyDescent="0.35">
      <c r="A22" s="68">
        <v>21</v>
      </c>
      <c r="B22" s="70" t="s">
        <v>120</v>
      </c>
      <c r="C22" s="66">
        <v>587.15</v>
      </c>
      <c r="D22" s="66">
        <v>237817.66249999998</v>
      </c>
      <c r="E22" s="66">
        <f t="shared" si="1"/>
        <v>405.0373201055948</v>
      </c>
      <c r="F22" s="67">
        <f t="shared" si="2"/>
        <v>2.821902461613067E-3</v>
      </c>
    </row>
    <row r="23" spans="1:6" x14ac:dyDescent="0.35">
      <c r="A23" s="68">
        <v>22</v>
      </c>
      <c r="B23" s="70" t="s">
        <v>121</v>
      </c>
      <c r="C23" s="66">
        <v>442.55</v>
      </c>
      <c r="D23" s="66">
        <v>192574.97696</v>
      </c>
      <c r="E23" s="66">
        <f t="shared" si="1"/>
        <v>435.14851872104845</v>
      </c>
      <c r="F23" s="67">
        <f t="shared" si="2"/>
        <v>2.1269401931139622E-3</v>
      </c>
    </row>
    <row r="24" spans="1:6" x14ac:dyDescent="0.35">
      <c r="A24" s="68">
        <v>23</v>
      </c>
      <c r="B24" s="70" t="s">
        <v>112</v>
      </c>
      <c r="C24" s="66">
        <v>97.82</v>
      </c>
      <c r="D24" s="66">
        <v>36491.750999999997</v>
      </c>
      <c r="E24" s="66">
        <f t="shared" si="1"/>
        <v>373.05</v>
      </c>
      <c r="F24" s="67">
        <f t="shared" si="2"/>
        <v>4.7013284304690486E-4</v>
      </c>
    </row>
    <row r="25" spans="1:6" x14ac:dyDescent="0.35">
      <c r="A25" s="68">
        <v>24</v>
      </c>
      <c r="B25" s="70" t="s">
        <v>114</v>
      </c>
      <c r="C25" s="66">
        <v>13.370000000000001</v>
      </c>
      <c r="D25" s="66">
        <v>31285.2071</v>
      </c>
      <c r="E25" s="66">
        <f t="shared" ref="E25:E26" si="3">D25/C25</f>
        <v>2339.9556544502616</v>
      </c>
      <c r="F25" s="67">
        <f t="shared" ref="F25:F26" si="4">C25/$C$26</f>
        <v>6.4257576278236751E-5</v>
      </c>
    </row>
    <row r="26" spans="1:6" x14ac:dyDescent="0.35">
      <c r="A26" s="110"/>
      <c r="B26" s="105" t="s">
        <v>49</v>
      </c>
      <c r="C26" s="106">
        <v>208068.85</v>
      </c>
      <c r="D26" s="106">
        <v>75767724.245416</v>
      </c>
      <c r="E26" s="107">
        <f t="shared" si="3"/>
        <v>364.14736874556667</v>
      </c>
      <c r="F26" s="108">
        <f t="shared" si="4"/>
        <v>1</v>
      </c>
    </row>
  </sheetData>
  <sortState ref="A2:F21">
    <sortCondition descending="1" ref="C14"/>
  </sortState>
  <conditionalFormatting sqref="B1:B14 B16:B1048576">
    <cfRule type="duplicateValues" dxfId="1" priority="5"/>
  </conditionalFormatting>
  <conditionalFormatting sqref="B15:D1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2025-12-05T15:07:23Z</dcterms:modified>
</cp:coreProperties>
</file>