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27" i="4" l="1"/>
  <c r="F27" i="4"/>
  <c r="E28" i="4"/>
  <c r="F28" i="4"/>
  <c r="E29" i="4"/>
  <c r="F29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<sst xmlns="http://schemas.openxmlformats.org/spreadsheetml/2006/main" count="155" uniqueCount="140">
  <si>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</si>
  <si>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</si>
  <si>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</si>
  <si>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</si>
  <si>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</si>
  <si>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</si>
  <si>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</si>
  <si>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</si>
  <si>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</si>
  <si>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</si>
  <si>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</si>
  <si>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</si>
  <si>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</si>
  <si>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</si>
  <si>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</si>
  <si>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</si>
  <si>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</si>
  <si>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</si>
  <si>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</si>
  <si>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</si>
  <si>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</si>
  <si>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</si>
  <si>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</si>
  <si>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</si>
  <si>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</si>
  <si>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</si>
  <si>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</si>
  <si>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</si>
  <si>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</si>
  <si>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</si>
  <si>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</si>
  <si>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</si>
  <si>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</si>
  <si>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</si>
  <si>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</si>
  <si>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</si>
  <si>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</si>
  <si>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</si>
  <si>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</si>
  <si>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</si>
  <si>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</si>
  <si>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</si>
  <si>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</si>
  <si>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</si>
  <si>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</si>
  <si>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</si>
  <si>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</si>
  <si>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</si>
  <si>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</si>
  <si>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</si>
  <si>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</si>
  <si>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</si>
  <si>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</si>
  <si>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</si>
  <si>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</si>
  <si>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</si>
  <si>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</si>
  <si>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</si>
  <si>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</si>
  <si>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</si>
  <si>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</si>
  <si>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</si>
  <si>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</si>
  <si>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</si>
  <si>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</si>
  <si>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</si>
  <si>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</si>
  <si>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</si>
  <si>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</si>
  <si>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</si>
  <si>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</si>
  <si>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</si>
  <si>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</si>
  <si>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</si>
  <si>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</si>
  <si>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</si>
  <si>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</si>
  <si>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</si>
  <si>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</si>
  <si>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</si>
  <si>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</si>
  <si>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ENERO</t>
  </si>
  <si>
    <t>UNION COFFEE</t>
  </si>
  <si>
    <t>FEBRERO</t>
  </si>
  <si>
    <t>MARZO</t>
  </si>
  <si>
    <t>EXPOL</t>
  </si>
  <si>
    <t>ABRIL</t>
  </si>
  <si>
    <t>VOLUMEN 46Kg</t>
  </si>
  <si>
    <t>MAYO</t>
  </si>
  <si>
    <t>JUNIO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</si>
  <si>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</si>
  <si>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</si>
  <si>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</si>
  <si>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</si>
  <si>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</si>
  <si>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</si>
  <si>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</si>
  <si>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</si>
  <si>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</si>
  <si>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</si>
  <si>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</si>
  <si>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</si>
  <si>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</si>
  <si>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</si>
  <si>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SOLO MARCAS, S.A.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</si>
  <si>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</si>
  <si>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</si>
  <si>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</si>
  <si>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</si>
  <si>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</si>
  <si>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</si>
  <si>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</si>
  <si>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</si>
  <si>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</si>
  <si>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</si>
  <si>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</si>
  <si>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</si>
  <si>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</si>
  <si>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</si>
  <si>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</si>
  <si>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</si>
  <si>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</si>
  <si>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NOVIEMBRE*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</si>
  <si>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</si>
  <si>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</si>
  <si>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</si>
  <si>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</si>
  <si>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</si>
  <si>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</si>
  <si>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</si>
  <si>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</si>
  <si>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</si>
  <si>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</si>
  <si>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</si>
  <si>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>DICIEMBRE*</t>
  </si>
  <si>
    <t xml:space="preserve">*2025-2026, Datos preliminares. </t>
  </si>
  <si>
    <t>HONDURAS SPECIALTY COFFEE, S.A.</t>
  </si>
  <si>
    <t>NUEVA ZELANDA</t>
  </si>
  <si>
    <t>CHINA</t>
  </si>
  <si>
    <t>MALASIA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</si>
</sst>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10"/>
      <color rgb="FFFF0000"/>
      <name val="Tahoma"/>
      <family val="2"/>
    </font>
    <font>
      <b/>
      <sz val="11"/>
      <color theme="1"/>
      <name val="Calibri"/>
      <family val="2"/>
      <scheme val="minor"/>
    </font>
    <font>
      <sz val="9"/>
      <color theme="0"/>
      <name val="Tahoma"/>
      <family val="2"/>
    </font>
    <font>
      <sz val="9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8" fillId="2" borderId="0" xfId="1" applyFont="1" applyFill="1" applyBorder="1" applyAlignment="1">
      <alignment horizontal="center"/>
    </xf>
    <xf numFmtId="10" fontId="28" fillId="2" borderId="0" xfId="0" applyNumberFormat="1" applyFont="1" applyFill="1" applyBorder="1" applyAlignment="1">
      <alignment horizontal="center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30" fillId="2" borderId="0" xfId="1" applyFont="1" applyFill="1" applyAlignment="1">
      <alignment horizontal="center"/>
    </xf>
    <xf numFmtId="167" fontId="30" fillId="2" borderId="3" xfId="1" applyNumberFormat="1" applyFont="1" applyFill="1" applyBorder="1" applyAlignment="1">
      <alignment vertical="center"/>
    </xf>
    <xf numFmtId="173" fontId="30" fillId="2" borderId="3" xfId="0" applyNumberFormat="1" applyFont="1" applyFill="1" applyBorder="1"/>
    <xf numFmtId="170" fontId="30" fillId="2" borderId="4" xfId="2" applyNumberFormat="1" applyFont="1" applyFill="1" applyBorder="1" applyAlignment="1">
      <alignment horizontal="right"/>
    </xf>
    <xf numFmtId="0" fontId="0" fillId="3" borderId="0" xfId="0" applyFill="1"/>
    <xf numFmtId="0" fontId="29" fillId="3" borderId="0" xfId="0" applyFont="1" applyFill="1"/>
    <xf numFmtId="165" fontId="13" fillId="3" borderId="0" xfId="0" applyNumberFormat="1" applyFont="1" applyFill="1"/>
    <xf numFmtId="164" fontId="13" fillId="5" borderId="15" xfId="1" applyFont="1" applyFill="1" applyBorder="1"/>
    <xf numFmtId="164" fontId="13" fillId="3" borderId="0" xfId="1" applyFont="1" applyFill="1"/>
    <xf numFmtId="170" fontId="13" fillId="3" borderId="0" xfId="2" applyNumberFormat="1" applyFont="1" applyFill="1"/>
    <xf numFmtId="164" fontId="19" fillId="2" borderId="0" xfId="1" applyFont="1" applyFill="1" applyAlignment="1">
      <alignment horizontal="center"/>
    </xf>
    <xf numFmtId="0" fontId="13" fillId="3" borderId="0" xfId="0" applyFont="1" applyFill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70" fontId="31" fillId="2" borderId="4" xfId="2" applyNumberFormat="1" applyFont="1" applyFill="1" applyBorder="1" applyAlignment="1">
      <alignment horizontal="right"/>
    </xf>
    <xf numFmtId="0" fontId="13" fillId="5" borderId="15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725583.66</c:v>
                </c:pt>
                <c:pt idx="1">
                  <c:v>117769.74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910873.52</c:v>
                </c:pt>
                <c:pt idx="1">
                  <c:v>310152.22999999992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185289.86</c:v>
                </c:pt>
                <c:pt idx="1">
                  <c:v>192382.48999999993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1"/>
      <c r="L1" s="111"/>
      <c r="M1" s="111"/>
      <c r="N1" s="111"/>
      <c r="O1" s="111"/>
      <c r="P1" s="111"/>
      <c r="Q1" s="111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95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2" t="s">
        <v>2</v>
      </c>
      <c r="B4" s="85" t="s">
        <v>92</v>
      </c>
      <c r="C4" s="85" t="s">
        <v>111</v>
      </c>
      <c r="D4" s="112" t="s">
        <v>3</v>
      </c>
      <c r="E4" s="114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3"/>
      <c r="B5" s="86" t="s">
        <v>5</v>
      </c>
      <c r="C5" s="86" t="s">
        <v>5</v>
      </c>
      <c r="D5" s="113"/>
      <c r="E5" s="115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365149.49</v>
      </c>
      <c r="C6" s="34">
        <v>415336.41000000003</v>
      </c>
      <c r="D6" s="91">
        <v>50186.920000000042</v>
      </c>
      <c r="E6" s="92">
        <v>0.13744211993833003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725583.66</v>
      </c>
      <c r="C7" s="34">
        <v>910873.52</v>
      </c>
      <c r="D7" s="93">
        <v>185289.86</v>
      </c>
      <c r="E7" s="94">
        <v>0.25536663821784517</v>
      </c>
      <c r="F7" s="3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 x14ac:dyDescent="0.35">
      <c r="A8" s="44" t="s">
        <v>16</v>
      </c>
      <c r="B8" s="46">
        <v>117769.74</v>
      </c>
      <c r="C8" s="46">
        <v>310152.22999999992</v>
      </c>
      <c r="D8" s="95">
        <v>192382.48999999993</v>
      </c>
      <c r="E8" s="96">
        <v>1.6335477177753803</v>
      </c>
      <c r="F8" s="3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 x14ac:dyDescent="0.35">
      <c r="A9" s="30" t="s">
        <v>6</v>
      </c>
      <c r="B9" s="30"/>
      <c r="C9" s="30"/>
      <c r="D9" s="31"/>
      <c r="E9" s="31"/>
      <c r="F9" s="30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spans="1:24" x14ac:dyDescent="0.35">
      <c r="A10" s="30" t="s">
        <v>7</v>
      </c>
      <c r="B10" s="30"/>
      <c r="C10" s="36"/>
      <c r="D10" s="31"/>
      <c r="E10" s="31"/>
      <c r="F10" s="30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x14ac:dyDescent="0.35">
      <c r="A11" s="30" t="s">
        <v>121</v>
      </c>
      <c r="B11" s="36">
        <v>174647.21000000002</v>
      </c>
      <c r="C11" s="37" t="s">
        <v>41</v>
      </c>
      <c r="D11" s="31"/>
      <c r="E11" s="31"/>
      <c r="F11" s="30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spans="1:24" ht="15.75" customHeight="1" x14ac:dyDescent="0.35">
      <c r="A12" s="30"/>
      <c r="B12" s="30"/>
      <c r="C12" s="30"/>
      <c r="D12" s="31"/>
      <c r="E12" s="31"/>
      <c r="F12" s="30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 ht="15.75" customHeight="1" x14ac:dyDescent="0.35">
      <c r="A13" s="110" t="s">
        <v>8</v>
      </c>
      <c r="B13" s="110"/>
      <c r="C13" s="110"/>
      <c r="D13" s="110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92</v>
      </c>
      <c r="N14" s="63" t="s">
        <v>111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240689.20000000004</v>
      </c>
      <c r="C15" s="33">
        <v>62689871.764655888</v>
      </c>
      <c r="D15" s="42">
        <v>260.45984516403678</v>
      </c>
      <c r="E15" s="40">
        <v>1649814227.51</v>
      </c>
      <c r="F15" s="33">
        <v>6854.5419882155065</v>
      </c>
      <c r="J15" s="4"/>
      <c r="K15" s="63"/>
      <c r="L15" s="47" t="s">
        <v>15</v>
      </c>
      <c r="M15" s="64">
        <f>+B7</f>
        <v>725583.66</v>
      </c>
      <c r="N15" s="64">
        <f>+C7</f>
        <v>910873.52</v>
      </c>
      <c r="O15" s="65">
        <f>D7</f>
        <v>185289.86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910873.52</v>
      </c>
      <c r="C16" s="33">
        <v>335533543.05678988</v>
      </c>
      <c r="D16" s="42">
        <v>368.36458156867911</v>
      </c>
      <c r="E16" s="34">
        <v>8814783131.1921139</v>
      </c>
      <c r="F16" s="33">
        <v>9677.2855260872147</v>
      </c>
      <c r="G16" s="29"/>
      <c r="J16" s="4"/>
      <c r="K16" s="63"/>
      <c r="L16" s="47" t="s">
        <v>16</v>
      </c>
      <c r="M16" s="64">
        <f>+B8</f>
        <v>117769.74</v>
      </c>
      <c r="N16" s="64">
        <f>+C8</f>
        <v>310152.22999999992</v>
      </c>
      <c r="O16" s="65">
        <f>D8</f>
        <v>192382.48999999993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310152.22999999992</v>
      </c>
      <c r="C17" s="44">
        <v>114248668.51961595</v>
      </c>
      <c r="D17" s="45">
        <v>368.36320190125986</v>
      </c>
      <c r="E17" s="46">
        <v>3003851183.1815648</v>
      </c>
      <c r="F17" s="44">
        <v>9685.0865240645398</v>
      </c>
      <c r="G17" s="29"/>
      <c r="J17" s="109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9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7" t="s">
        <v>17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35">
      <c r="A2" s="78" t="s">
        <v>7</v>
      </c>
      <c r="B2" s="118" t="s">
        <v>93</v>
      </c>
      <c r="C2" s="118"/>
      <c r="D2" s="118"/>
      <c r="E2" s="118" t="s">
        <v>120</v>
      </c>
      <c r="F2" s="118"/>
      <c r="G2" s="118"/>
      <c r="H2" s="119" t="s">
        <v>18</v>
      </c>
      <c r="I2" s="120"/>
      <c r="J2" s="121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130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122</v>
      </c>
      <c r="B5" s="51">
        <v>37542.479999999996</v>
      </c>
      <c r="C5" s="51">
        <v>7442328.4560000002</v>
      </c>
      <c r="D5" s="49">
        <v>198.23752868750282</v>
      </c>
      <c r="E5" s="51">
        <v>98232.28</v>
      </c>
      <c r="F5" s="70">
        <v>36107781.109999999</v>
      </c>
      <c r="G5" s="107">
        <v>367.57551702963627</v>
      </c>
      <c r="H5" s="50">
        <v>60689.8</v>
      </c>
      <c r="I5" s="52">
        <v>28665452.653999999</v>
      </c>
      <c r="J5" s="90">
        <v>1.6165634236203898</v>
      </c>
    </row>
    <row r="6" spans="1:10" x14ac:dyDescent="0.35">
      <c r="A6" s="48" t="s">
        <v>134</v>
      </c>
      <c r="B6" s="51">
        <v>112511.45999999998</v>
      </c>
      <c r="C6" s="51">
        <v>30925850.978249997</v>
      </c>
      <c r="D6" s="49">
        <v>274.86845320690003</v>
      </c>
      <c r="E6" s="51">
        <v>172852.25</v>
      </c>
      <c r="F6" s="70">
        <v>64265998.600000001</v>
      </c>
      <c r="G6" s="107">
        <v>371.79729277460956</v>
      </c>
      <c r="H6" s="50">
        <v>60340.790000000023</v>
      </c>
      <c r="I6" s="52">
        <v>33340147.621750005</v>
      </c>
      <c r="J6" s="123">
        <v>0.53630794587502495</v>
      </c>
    </row>
    <row r="7" spans="1:10" x14ac:dyDescent="0.35">
      <c r="A7" s="48" t="s">
        <v>81</v>
      </c>
      <c r="B7" s="51">
        <v>477448.61999999988</v>
      </c>
      <c r="C7" s="51">
        <v>148764281.42905003</v>
      </c>
      <c r="D7" s="49">
        <v>311.58176020919291</v>
      </c>
      <c r="E7" s="51"/>
      <c r="F7" s="70"/>
      <c r="G7" s="97" t="e">
        <v>#DIV/0!</v>
      </c>
      <c r="H7" s="98"/>
      <c r="I7" s="99"/>
      <c r="J7" s="100">
        <v>0</v>
      </c>
    </row>
    <row r="8" spans="1:10" x14ac:dyDescent="0.35">
      <c r="A8" s="48" t="s">
        <v>83</v>
      </c>
      <c r="B8" s="51">
        <v>790596.77999999991</v>
      </c>
      <c r="C8" s="51">
        <v>271547337.20474398</v>
      </c>
      <c r="D8" s="49">
        <v>343.47134224951435</v>
      </c>
      <c r="E8" s="51"/>
      <c r="F8" s="70"/>
      <c r="G8" s="97" t="e">
        <v>#DIV/0!</v>
      </c>
      <c r="H8" s="98"/>
      <c r="I8" s="99"/>
      <c r="J8" s="100">
        <v>0</v>
      </c>
    </row>
    <row r="9" spans="1:10" x14ac:dyDescent="0.35">
      <c r="A9" s="48" t="s">
        <v>84</v>
      </c>
      <c r="B9" s="51">
        <v>1059744.4199999995</v>
      </c>
      <c r="C9" s="51">
        <v>386487203.63010001</v>
      </c>
      <c r="D9" s="49">
        <v>364.69850308822595</v>
      </c>
      <c r="E9" s="51"/>
      <c r="F9" s="70"/>
      <c r="G9" s="97" t="e">
        <v>#DIV/0!</v>
      </c>
      <c r="H9" s="98"/>
      <c r="I9" s="99"/>
      <c r="J9" s="100">
        <v>0</v>
      </c>
    </row>
    <row r="10" spans="1:10" x14ac:dyDescent="0.35">
      <c r="A10" s="48" t="s">
        <v>86</v>
      </c>
      <c r="B10" s="51">
        <v>719682.38</v>
      </c>
      <c r="C10" s="51">
        <v>270698674.64590204</v>
      </c>
      <c r="D10" s="49">
        <v>376.13630980642051</v>
      </c>
      <c r="E10" s="51"/>
      <c r="F10" s="70"/>
      <c r="G10" s="97" t="e">
        <v>#DIV/0!</v>
      </c>
      <c r="H10" s="98"/>
      <c r="I10" s="99"/>
      <c r="J10" s="100">
        <v>0</v>
      </c>
    </row>
    <row r="11" spans="1:10" x14ac:dyDescent="0.35">
      <c r="A11" s="48" t="s">
        <v>88</v>
      </c>
      <c r="B11" s="51">
        <v>993955.9</v>
      </c>
      <c r="C11" s="51">
        <v>368883908.52725595</v>
      </c>
      <c r="D11" s="49">
        <v>371.12703745433367</v>
      </c>
      <c r="E11" s="51"/>
      <c r="F11" s="70"/>
      <c r="G11" s="97" t="e">
        <v>#DIV/0!</v>
      </c>
      <c r="H11" s="98"/>
      <c r="I11" s="99"/>
      <c r="J11" s="100">
        <v>0</v>
      </c>
    </row>
    <row r="12" spans="1:10" x14ac:dyDescent="0.35">
      <c r="A12" s="48" t="s">
        <v>89</v>
      </c>
      <c r="B12" s="51">
        <v>835895.82000000007</v>
      </c>
      <c r="C12" s="51">
        <v>305608467.41456598</v>
      </c>
      <c r="D12" s="49">
        <v>365.60592851698425</v>
      </c>
      <c r="E12" s="51"/>
      <c r="F12" s="70"/>
      <c r="G12" s="97" t="e">
        <v>#DIV/0!</v>
      </c>
      <c r="H12" s="98"/>
      <c r="I12" s="99"/>
      <c r="J12" s="100">
        <v>0</v>
      </c>
    </row>
    <row r="13" spans="1:10" x14ac:dyDescent="0.35">
      <c r="A13" s="48" t="s">
        <v>90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7" t="e">
        <v>#DIV/0!</v>
      </c>
      <c r="H13" s="98"/>
      <c r="I13" s="99"/>
      <c r="J13" s="100">
        <v>0</v>
      </c>
    </row>
    <row r="14" spans="1:10" x14ac:dyDescent="0.35">
      <c r="A14" s="48" t="s">
        <v>91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7" t="e">
        <v>#DIV/0!</v>
      </c>
      <c r="H14" s="98"/>
      <c r="I14" s="99"/>
      <c r="J14" s="100">
        <v>0</v>
      </c>
    </row>
    <row r="15" spans="1:10" ht="15" thickBot="1" x14ac:dyDescent="0.4">
      <c r="A15" s="48" t="s">
        <v>94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7" t="e">
        <v>#DIV/0!</v>
      </c>
      <c r="H15" s="98"/>
      <c r="I15" s="99"/>
      <c r="J15" s="100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310152.23</v>
      </c>
      <c r="F16" s="80">
        <v>114248668.52059999</v>
      </c>
      <c r="G16" s="81">
        <v>368.36320190443251</v>
      </c>
      <c r="H16" s="82"/>
      <c r="I16" s="83"/>
      <c r="J16" s="84"/>
    </row>
    <row r="17" spans="1:10" x14ac:dyDescent="0.35">
      <c r="A17" s="53" t="s">
        <v>135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="85" zoomScaleNormal="85" workbookViewId="0">
      <pane ySplit="2" topLeftCell="A3" activePane="bottomLeft" state="frozen"/>
      <selection activeCell="D75" sqref="D75"/>
      <selection pane="bottomLeft" activeCell="A3" sqref="A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2" t="s">
        <v>25</v>
      </c>
      <c r="C1" s="122"/>
      <c r="D1" s="122"/>
      <c r="E1" s="122"/>
      <c r="F1" s="122"/>
      <c r="G1" s="122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55714.5</v>
      </c>
      <c r="E3" s="4">
        <v>111864.5</v>
      </c>
      <c r="F3" s="4">
        <v>193028.6</v>
      </c>
      <c r="G3" s="4">
        <v>86746.5</v>
      </c>
    </row>
    <row r="4" spans="1:7" x14ac:dyDescent="0.35">
      <c r="A4" s="1">
        <v>2</v>
      </c>
      <c r="B4" s="1" t="s">
        <v>34</v>
      </c>
      <c r="C4" s="4">
        <v>4759.13</v>
      </c>
      <c r="D4" s="4">
        <v>57308.58</v>
      </c>
      <c r="E4" s="4">
        <v>62067.71</v>
      </c>
      <c r="F4" s="4">
        <v>128082.46</v>
      </c>
      <c r="G4" s="4">
        <v>47830.37</v>
      </c>
    </row>
    <row r="5" spans="1:7" x14ac:dyDescent="0.35">
      <c r="A5" s="1">
        <v>3</v>
      </c>
      <c r="B5" s="1" t="s">
        <v>31</v>
      </c>
      <c r="C5" s="4">
        <v>2923.14</v>
      </c>
      <c r="D5" s="4">
        <v>32000</v>
      </c>
      <c r="E5" s="4">
        <v>34923.14</v>
      </c>
      <c r="F5" s="4">
        <v>177096.49000000002</v>
      </c>
      <c r="G5" s="4">
        <v>34337.75</v>
      </c>
    </row>
    <row r="6" spans="1:7" x14ac:dyDescent="0.35">
      <c r="A6" s="1">
        <v>4</v>
      </c>
      <c r="B6" s="1" t="s">
        <v>69</v>
      </c>
      <c r="C6" s="4">
        <v>11949.11</v>
      </c>
      <c r="D6" s="4">
        <v>13719</v>
      </c>
      <c r="E6" s="4">
        <v>25668.11</v>
      </c>
      <c r="F6" s="4">
        <v>60637.960000000006</v>
      </c>
      <c r="G6" s="4">
        <v>22645.599999999999</v>
      </c>
    </row>
    <row r="7" spans="1:7" x14ac:dyDescent="0.35">
      <c r="A7" s="1">
        <v>5</v>
      </c>
      <c r="B7" s="62" t="s">
        <v>61</v>
      </c>
      <c r="C7" s="4">
        <v>13080.85</v>
      </c>
      <c r="D7" s="4">
        <v>5600</v>
      </c>
      <c r="E7" s="4">
        <v>18680.849999999999</v>
      </c>
      <c r="F7" s="4">
        <v>126939</v>
      </c>
      <c r="G7" s="4">
        <v>18637.5</v>
      </c>
    </row>
    <row r="8" spans="1:7" x14ac:dyDescent="0.35">
      <c r="A8" s="1">
        <v>6</v>
      </c>
      <c r="B8" s="1" t="s">
        <v>66</v>
      </c>
      <c r="C8" s="4">
        <v>9073.5300000000007</v>
      </c>
      <c r="D8" s="4">
        <v>9295.369999999999</v>
      </c>
      <c r="E8" s="4">
        <v>18368.900000000001</v>
      </c>
      <c r="F8" s="4">
        <v>46604.87</v>
      </c>
      <c r="G8" s="4">
        <v>18368.7</v>
      </c>
    </row>
    <row r="9" spans="1:7" x14ac:dyDescent="0.35">
      <c r="A9" s="1">
        <v>7</v>
      </c>
      <c r="B9" s="1" t="s">
        <v>37</v>
      </c>
      <c r="C9" s="4">
        <v>10927.11</v>
      </c>
      <c r="D9" s="4">
        <v>30000</v>
      </c>
      <c r="E9" s="4">
        <v>40927.11</v>
      </c>
      <c r="F9" s="4">
        <v>26002.260000000006</v>
      </c>
      <c r="G9" s="4">
        <v>17630.009999999998</v>
      </c>
    </row>
    <row r="10" spans="1:7" x14ac:dyDescent="0.35">
      <c r="A10" s="1">
        <v>8</v>
      </c>
      <c r="B10" s="1" t="s">
        <v>40</v>
      </c>
      <c r="C10" s="4">
        <v>5804.07</v>
      </c>
      <c r="D10" s="4">
        <v>5979.48</v>
      </c>
      <c r="E10" s="4">
        <v>11783.55</v>
      </c>
      <c r="F10" s="4">
        <v>14348.070000000002</v>
      </c>
      <c r="G10" s="4">
        <v>14348.070000000002</v>
      </c>
    </row>
    <row r="11" spans="1:7" x14ac:dyDescent="0.35">
      <c r="A11" s="1">
        <v>9</v>
      </c>
      <c r="B11" s="1" t="s">
        <v>80</v>
      </c>
      <c r="C11" s="4">
        <v>2199.0100000000002</v>
      </c>
      <c r="D11" s="4">
        <v>6243</v>
      </c>
      <c r="E11" s="4">
        <v>8442.01</v>
      </c>
      <c r="F11" s="4">
        <v>15873</v>
      </c>
      <c r="G11" s="4">
        <v>8442</v>
      </c>
    </row>
    <row r="12" spans="1:7" x14ac:dyDescent="0.35">
      <c r="A12" s="1">
        <v>10</v>
      </c>
      <c r="B12" s="1" t="s">
        <v>62</v>
      </c>
      <c r="C12" s="4">
        <v>779.15</v>
      </c>
      <c r="D12" s="4">
        <v>9000</v>
      </c>
      <c r="E12" s="4">
        <v>9779.15</v>
      </c>
      <c r="F12" s="4">
        <v>16544.57</v>
      </c>
      <c r="G12" s="4">
        <v>7425</v>
      </c>
    </row>
    <row r="13" spans="1:7" x14ac:dyDescent="0.35">
      <c r="A13" s="1">
        <v>11</v>
      </c>
      <c r="B13" s="1" t="s">
        <v>39</v>
      </c>
      <c r="C13" s="4">
        <v>22348.07</v>
      </c>
      <c r="D13" s="4">
        <v>0</v>
      </c>
      <c r="E13" s="4">
        <v>22348.07</v>
      </c>
      <c r="F13" s="4">
        <v>10215.65</v>
      </c>
      <c r="G13" s="4">
        <v>7317.4199999999983</v>
      </c>
    </row>
    <row r="14" spans="1:7" x14ac:dyDescent="0.35">
      <c r="A14" s="1">
        <v>12</v>
      </c>
      <c r="B14" s="1" t="s">
        <v>59</v>
      </c>
      <c r="C14" s="4">
        <v>4233.92</v>
      </c>
      <c r="D14" s="4">
        <v>0</v>
      </c>
      <c r="E14" s="4">
        <v>4233.92</v>
      </c>
      <c r="F14" s="4">
        <v>3945</v>
      </c>
      <c r="G14" s="4">
        <v>3945</v>
      </c>
    </row>
    <row r="15" spans="1:7" x14ac:dyDescent="0.35">
      <c r="A15" s="1">
        <v>13</v>
      </c>
      <c r="B15" s="62" t="s">
        <v>36</v>
      </c>
      <c r="C15" s="4">
        <v>859.71</v>
      </c>
      <c r="D15" s="4">
        <v>3060</v>
      </c>
      <c r="E15" s="4">
        <v>3919.71</v>
      </c>
      <c r="F15" s="4">
        <v>8197.5</v>
      </c>
      <c r="G15" s="4">
        <v>3900</v>
      </c>
    </row>
    <row r="16" spans="1:7" x14ac:dyDescent="0.35">
      <c r="A16" s="1">
        <v>14</v>
      </c>
      <c r="B16" s="1" t="s">
        <v>73</v>
      </c>
      <c r="C16" s="4">
        <v>1917.41</v>
      </c>
      <c r="D16" s="4">
        <v>1427.15</v>
      </c>
      <c r="E16" s="4">
        <v>3344.5600000000004</v>
      </c>
      <c r="F16" s="4">
        <v>14788.560000000001</v>
      </c>
      <c r="G16" s="4">
        <v>3344.56</v>
      </c>
    </row>
    <row r="17" spans="1:7" x14ac:dyDescent="0.35">
      <c r="A17" s="1">
        <v>15</v>
      </c>
      <c r="B17" s="1" t="s">
        <v>75</v>
      </c>
      <c r="C17" s="4">
        <v>2153.77</v>
      </c>
      <c r="D17" s="4">
        <v>321.23</v>
      </c>
      <c r="E17" s="4">
        <v>2475</v>
      </c>
      <c r="F17" s="4">
        <v>3300</v>
      </c>
      <c r="G17" s="4">
        <v>2475</v>
      </c>
    </row>
    <row r="18" spans="1:7" x14ac:dyDescent="0.35">
      <c r="A18" s="1">
        <v>16</v>
      </c>
      <c r="B18" s="1" t="s">
        <v>96</v>
      </c>
      <c r="C18" s="4">
        <v>0</v>
      </c>
      <c r="D18" s="4">
        <v>2475</v>
      </c>
      <c r="E18" s="4">
        <v>2475</v>
      </c>
      <c r="F18" s="4">
        <v>2475</v>
      </c>
      <c r="G18" s="4">
        <v>2475</v>
      </c>
    </row>
    <row r="19" spans="1:7" x14ac:dyDescent="0.35">
      <c r="A19" s="1">
        <v>17</v>
      </c>
      <c r="B19" s="1" t="s">
        <v>124</v>
      </c>
      <c r="C19" s="4">
        <v>0</v>
      </c>
      <c r="D19" s="4">
        <v>2473.9399999999996</v>
      </c>
      <c r="E19" s="4">
        <v>2473.9399999999996</v>
      </c>
      <c r="F19" s="4">
        <v>5234.2700000000004</v>
      </c>
      <c r="G19" s="4">
        <v>2473.9299999999998</v>
      </c>
    </row>
    <row r="20" spans="1:7" x14ac:dyDescent="0.35">
      <c r="A20" s="1">
        <v>18</v>
      </c>
      <c r="B20" s="1" t="s">
        <v>100</v>
      </c>
      <c r="C20" s="4">
        <v>212.62</v>
      </c>
      <c r="D20" s="4">
        <v>1740</v>
      </c>
      <c r="E20" s="4">
        <v>1952.62</v>
      </c>
      <c r="F20" s="4">
        <v>1627.5</v>
      </c>
      <c r="G20" s="4">
        <v>1569.57</v>
      </c>
    </row>
    <row r="21" spans="1:7" x14ac:dyDescent="0.35">
      <c r="A21" s="1">
        <v>19</v>
      </c>
      <c r="B21" s="1" t="s">
        <v>85</v>
      </c>
      <c r="C21" s="4">
        <v>191.16</v>
      </c>
      <c r="D21" s="4">
        <v>1158.8399999999999</v>
      </c>
      <c r="E21" s="4">
        <v>1350</v>
      </c>
      <c r="F21" s="4">
        <v>1350</v>
      </c>
      <c r="G21" s="4">
        <v>1350</v>
      </c>
    </row>
    <row r="22" spans="1:7" x14ac:dyDescent="0.35">
      <c r="A22" s="1">
        <v>20</v>
      </c>
      <c r="B22" s="1" t="s">
        <v>82</v>
      </c>
      <c r="C22" s="4">
        <v>265.32</v>
      </c>
      <c r="D22" s="4">
        <v>1350</v>
      </c>
      <c r="E22" s="4">
        <v>1615.32</v>
      </c>
      <c r="F22" s="4">
        <v>4694.34</v>
      </c>
      <c r="G22" s="4">
        <v>1304.3399999999999</v>
      </c>
    </row>
    <row r="23" spans="1:7" x14ac:dyDescent="0.35">
      <c r="A23" s="1">
        <v>21</v>
      </c>
      <c r="B23" s="1" t="s">
        <v>77</v>
      </c>
      <c r="C23" s="4">
        <v>0</v>
      </c>
      <c r="D23" s="4">
        <v>1260</v>
      </c>
      <c r="E23" s="4">
        <v>1260</v>
      </c>
      <c r="F23" s="4">
        <v>16152</v>
      </c>
      <c r="G23" s="4">
        <v>1259.78</v>
      </c>
    </row>
    <row r="24" spans="1:7" x14ac:dyDescent="0.35">
      <c r="A24" s="1">
        <v>22</v>
      </c>
      <c r="B24" s="1" t="s">
        <v>38</v>
      </c>
      <c r="C24" s="4">
        <v>390.84</v>
      </c>
      <c r="D24" s="4">
        <v>494.16</v>
      </c>
      <c r="E24" s="4">
        <v>885</v>
      </c>
      <c r="F24" s="4">
        <v>3360</v>
      </c>
      <c r="G24" s="4">
        <v>884.79</v>
      </c>
    </row>
    <row r="25" spans="1:7" x14ac:dyDescent="0.35">
      <c r="A25" s="1">
        <v>23</v>
      </c>
      <c r="B25" s="1" t="s">
        <v>64</v>
      </c>
      <c r="C25" s="4">
        <v>622.46</v>
      </c>
      <c r="D25" s="4">
        <v>0</v>
      </c>
      <c r="E25" s="4">
        <v>622.46</v>
      </c>
      <c r="F25" s="4">
        <v>2250</v>
      </c>
      <c r="G25" s="4">
        <v>450</v>
      </c>
    </row>
    <row r="26" spans="1:7" x14ac:dyDescent="0.35">
      <c r="A26" s="1">
        <v>24</v>
      </c>
      <c r="B26" s="1" t="s">
        <v>33</v>
      </c>
      <c r="C26" s="4">
        <v>920.68</v>
      </c>
      <c r="D26" s="4">
        <v>0</v>
      </c>
      <c r="E26" s="4">
        <v>920.68</v>
      </c>
      <c r="F26" s="4">
        <v>5805</v>
      </c>
      <c r="G26" s="4">
        <v>412.5</v>
      </c>
    </row>
    <row r="27" spans="1:7" x14ac:dyDescent="0.35">
      <c r="A27" s="1">
        <v>25</v>
      </c>
      <c r="B27" s="1" t="s">
        <v>65</v>
      </c>
      <c r="C27" s="4">
        <v>274.92</v>
      </c>
      <c r="D27" s="4">
        <v>30.05</v>
      </c>
      <c r="E27" s="4">
        <v>304.97000000000003</v>
      </c>
      <c r="F27" s="4">
        <v>290.15999999999997</v>
      </c>
      <c r="G27" s="4">
        <v>289.94</v>
      </c>
    </row>
    <row r="28" spans="1:7" x14ac:dyDescent="0.35">
      <c r="A28" s="1">
        <v>26</v>
      </c>
      <c r="B28" s="1" t="s">
        <v>79</v>
      </c>
      <c r="C28" s="4">
        <v>1373</v>
      </c>
      <c r="D28" s="4">
        <v>0</v>
      </c>
      <c r="E28" s="4">
        <v>1373</v>
      </c>
      <c r="F28" s="4">
        <v>767</v>
      </c>
      <c r="G28" s="4">
        <v>250</v>
      </c>
    </row>
    <row r="29" spans="1:7" x14ac:dyDescent="0.35">
      <c r="A29" s="1">
        <v>27</v>
      </c>
      <c r="B29" s="1" t="s">
        <v>113</v>
      </c>
      <c r="C29" s="4">
        <v>64.92</v>
      </c>
      <c r="D29" s="4">
        <v>19.57</v>
      </c>
      <c r="E29" s="4">
        <v>84.490000000000009</v>
      </c>
      <c r="F29" s="4">
        <v>19.57</v>
      </c>
      <c r="G29" s="4">
        <v>19.57</v>
      </c>
    </row>
    <row r="30" spans="1:7" x14ac:dyDescent="0.35">
      <c r="A30" s="1">
        <v>28</v>
      </c>
      <c r="B30" s="1" t="s">
        <v>114</v>
      </c>
      <c r="C30" s="4">
        <v>0</v>
      </c>
      <c r="D30" s="4">
        <v>12.33</v>
      </c>
      <c r="E30" s="4">
        <v>12.33</v>
      </c>
      <c r="F30" s="4">
        <v>12.33</v>
      </c>
      <c r="G30" s="4">
        <v>12.33</v>
      </c>
    </row>
    <row r="31" spans="1:7" x14ac:dyDescent="0.35">
      <c r="A31" s="1">
        <v>29</v>
      </c>
      <c r="B31" s="1" t="s">
        <v>131</v>
      </c>
      <c r="C31" s="4">
        <v>0</v>
      </c>
      <c r="D31" s="4">
        <v>7</v>
      </c>
      <c r="E31" s="4">
        <v>7</v>
      </c>
      <c r="F31" s="4">
        <v>7</v>
      </c>
      <c r="G31" s="4">
        <v>7</v>
      </c>
    </row>
    <row r="32" spans="1:7" x14ac:dyDescent="0.35">
      <c r="A32" s="1">
        <v>30</v>
      </c>
      <c r="B32" s="20" t="s">
        <v>123</v>
      </c>
      <c r="C32" s="4">
        <v>0</v>
      </c>
      <c r="D32" s="4">
        <v>0</v>
      </c>
      <c r="E32" s="4">
        <v>0</v>
      </c>
      <c r="F32" s="4">
        <v>9940.5</v>
      </c>
      <c r="G32" s="4">
        <v>0</v>
      </c>
    </row>
    <row r="33" spans="1:7" x14ac:dyDescent="0.35">
      <c r="A33" s="1">
        <v>31</v>
      </c>
      <c r="B33" s="1" t="s">
        <v>68</v>
      </c>
      <c r="C33" s="4">
        <v>195</v>
      </c>
      <c r="D33" s="4">
        <v>0</v>
      </c>
      <c r="E33" s="4">
        <v>195</v>
      </c>
      <c r="F33" s="4">
        <v>4965</v>
      </c>
      <c r="G33" s="4">
        <v>0</v>
      </c>
    </row>
    <row r="34" spans="1:7" x14ac:dyDescent="0.35">
      <c r="A34" s="1">
        <v>32</v>
      </c>
      <c r="B34" s="1" t="s">
        <v>32</v>
      </c>
      <c r="C34" s="4">
        <v>0</v>
      </c>
      <c r="D34" s="4">
        <v>0</v>
      </c>
      <c r="E34" s="4">
        <v>0</v>
      </c>
      <c r="F34" s="4">
        <v>1477.8600000000001</v>
      </c>
      <c r="G34" s="4">
        <v>0</v>
      </c>
    </row>
    <row r="35" spans="1:7" x14ac:dyDescent="0.35">
      <c r="A35" s="1">
        <v>33</v>
      </c>
      <c r="B35" s="1" t="s">
        <v>126</v>
      </c>
      <c r="C35" s="4">
        <v>0</v>
      </c>
      <c r="D35" s="4">
        <v>0</v>
      </c>
      <c r="E35" s="4">
        <v>0</v>
      </c>
      <c r="F35" s="4">
        <v>1350</v>
      </c>
      <c r="G35" s="4">
        <v>0</v>
      </c>
    </row>
    <row r="36" spans="1:7" x14ac:dyDescent="0.35">
      <c r="A36" s="1">
        <v>34</v>
      </c>
      <c r="B36" s="20" t="s">
        <v>97</v>
      </c>
      <c r="C36" s="4">
        <v>0</v>
      </c>
      <c r="D36" s="4">
        <v>0</v>
      </c>
      <c r="E36" s="4">
        <v>0</v>
      </c>
      <c r="F36" s="4">
        <v>840</v>
      </c>
      <c r="G36" s="4">
        <v>0</v>
      </c>
    </row>
    <row r="37" spans="1:7" x14ac:dyDescent="0.35">
      <c r="A37" s="1">
        <v>35</v>
      </c>
      <c r="B37" s="1" t="s">
        <v>136</v>
      </c>
      <c r="C37" s="4">
        <v>0</v>
      </c>
      <c r="D37" s="4">
        <v>0</v>
      </c>
      <c r="E37" s="4">
        <v>0</v>
      </c>
      <c r="F37" s="4">
        <v>825</v>
      </c>
      <c r="G37" s="4">
        <v>0</v>
      </c>
    </row>
    <row r="38" spans="1:7" x14ac:dyDescent="0.35">
      <c r="A38" s="1">
        <v>36</v>
      </c>
      <c r="B38" s="1" t="s">
        <v>98</v>
      </c>
      <c r="C38" s="4">
        <v>0</v>
      </c>
      <c r="D38" s="4">
        <v>0</v>
      </c>
      <c r="E38" s="4">
        <v>0</v>
      </c>
      <c r="F38" s="4">
        <v>495</v>
      </c>
      <c r="G38" s="4">
        <v>0</v>
      </c>
    </row>
    <row r="39" spans="1:7" x14ac:dyDescent="0.35">
      <c r="A39" s="1">
        <v>37</v>
      </c>
      <c r="B39" s="1" t="s">
        <v>99</v>
      </c>
      <c r="C39" s="4">
        <v>0</v>
      </c>
      <c r="D39" s="4">
        <v>0</v>
      </c>
      <c r="E39" s="4">
        <v>0</v>
      </c>
      <c r="F39" s="4">
        <v>469.5</v>
      </c>
      <c r="G39" s="4">
        <v>0</v>
      </c>
    </row>
    <row r="40" spans="1:7" x14ac:dyDescent="0.35">
      <c r="A40" s="1">
        <v>38</v>
      </c>
      <c r="B40" s="1" t="s">
        <v>48</v>
      </c>
      <c r="C40" s="4">
        <v>227.52</v>
      </c>
      <c r="D40" s="4">
        <v>0</v>
      </c>
      <c r="E40" s="4">
        <v>227.52</v>
      </c>
      <c r="F40" s="4">
        <v>450</v>
      </c>
      <c r="G40" s="4">
        <v>0</v>
      </c>
    </row>
    <row r="41" spans="1:7" x14ac:dyDescent="0.35">
      <c r="A41" s="1">
        <v>39</v>
      </c>
      <c r="B41" s="1" t="s">
        <v>35</v>
      </c>
      <c r="C41" s="4">
        <v>2048.25</v>
      </c>
      <c r="D41" s="4">
        <v>0</v>
      </c>
      <c r="E41" s="4">
        <v>2048.25</v>
      </c>
      <c r="F41" s="4">
        <v>412.5</v>
      </c>
      <c r="G41" s="4">
        <v>0</v>
      </c>
    </row>
    <row r="42" spans="1:7" x14ac:dyDescent="0.35">
      <c r="A42" s="1">
        <v>40</v>
      </c>
      <c r="B42" s="1" t="s">
        <v>63</v>
      </c>
      <c r="C42" s="4">
        <v>13989.2</v>
      </c>
      <c r="D42" s="4">
        <v>0</v>
      </c>
      <c r="E42" s="4">
        <v>13989.2</v>
      </c>
      <c r="F42" s="4">
        <v>0</v>
      </c>
      <c r="G42" s="4">
        <v>0</v>
      </c>
    </row>
    <row r="43" spans="1:7" x14ac:dyDescent="0.35">
      <c r="A43" s="1">
        <v>41</v>
      </c>
      <c r="B43" s="1" t="s">
        <v>102</v>
      </c>
      <c r="C43" s="4">
        <v>2212</v>
      </c>
      <c r="D43" s="4">
        <v>0</v>
      </c>
      <c r="E43" s="4">
        <v>2212</v>
      </c>
      <c r="F43" s="4">
        <v>0</v>
      </c>
      <c r="G43" s="4">
        <v>0</v>
      </c>
    </row>
    <row r="44" spans="1:7" x14ac:dyDescent="0.35">
      <c r="A44" s="1">
        <v>42</v>
      </c>
      <c r="B44" s="1" t="s">
        <v>70</v>
      </c>
      <c r="C44" s="4">
        <v>1049.76</v>
      </c>
      <c r="D44" s="4">
        <v>0</v>
      </c>
      <c r="E44" s="4">
        <v>1049.76</v>
      </c>
      <c r="F44" s="4">
        <v>0</v>
      </c>
      <c r="G44" s="4">
        <v>0</v>
      </c>
    </row>
    <row r="45" spans="1:7" x14ac:dyDescent="0.35">
      <c r="A45" s="1">
        <v>43</v>
      </c>
      <c r="B45" s="1" t="s">
        <v>103</v>
      </c>
      <c r="C45" s="4">
        <v>624.64</v>
      </c>
      <c r="D45" s="4">
        <v>0</v>
      </c>
      <c r="E45" s="4">
        <v>624.64</v>
      </c>
      <c r="F45" s="4">
        <v>0</v>
      </c>
      <c r="G45" s="4">
        <v>0</v>
      </c>
    </row>
    <row r="46" spans="1:7" x14ac:dyDescent="0.35">
      <c r="A46" s="1">
        <v>44</v>
      </c>
      <c r="B46" s="1" t="s">
        <v>72</v>
      </c>
      <c r="C46" s="4">
        <v>276.83</v>
      </c>
      <c r="D46" s="4">
        <v>0</v>
      </c>
      <c r="E46" s="4">
        <v>276.83</v>
      </c>
      <c r="F46" s="4">
        <v>0</v>
      </c>
      <c r="G46" s="4">
        <v>0</v>
      </c>
    </row>
    <row r="47" spans="1:7" x14ac:dyDescent="0.35">
      <c r="A47" s="1">
        <v>45</v>
      </c>
      <c r="B47" s="62" t="s">
        <v>76</v>
      </c>
      <c r="C47" s="4">
        <v>216</v>
      </c>
      <c r="D47" s="4">
        <v>0</v>
      </c>
      <c r="E47" s="4">
        <v>216</v>
      </c>
      <c r="F47" s="4">
        <v>0</v>
      </c>
      <c r="G47" s="4">
        <v>0</v>
      </c>
    </row>
    <row r="48" spans="1:7" x14ac:dyDescent="0.35">
      <c r="A48" s="1">
        <v>46</v>
      </c>
      <c r="B48" s="1" t="s">
        <v>74</v>
      </c>
      <c r="C48" s="4">
        <v>201.6</v>
      </c>
      <c r="D48" s="4">
        <v>0</v>
      </c>
      <c r="E48" s="4">
        <v>201.6</v>
      </c>
      <c r="F48" s="4">
        <v>0</v>
      </c>
      <c r="G48" s="4">
        <v>0</v>
      </c>
    </row>
    <row r="49" spans="1:7" x14ac:dyDescent="0.35">
      <c r="A49" s="1">
        <v>47</v>
      </c>
      <c r="B49" s="1" t="s">
        <v>101</v>
      </c>
      <c r="C49" s="4">
        <v>41.6</v>
      </c>
      <c r="D49" s="4">
        <v>0</v>
      </c>
      <c r="E49" s="4">
        <v>41.6</v>
      </c>
      <c r="F49" s="4">
        <v>0</v>
      </c>
      <c r="G49" s="4">
        <v>0</v>
      </c>
    </row>
    <row r="50" spans="1:7" x14ac:dyDescent="0.35">
      <c r="A50" s="1">
        <v>48</v>
      </c>
      <c r="B50" s="1" t="s">
        <v>58</v>
      </c>
      <c r="C50" s="4">
        <v>38.99</v>
      </c>
      <c r="D50" s="4">
        <v>0</v>
      </c>
      <c r="E50" s="4">
        <v>38.99</v>
      </c>
      <c r="F50" s="4">
        <v>0</v>
      </c>
      <c r="G50" s="4">
        <v>0</v>
      </c>
    </row>
    <row r="51" spans="1:7" x14ac:dyDescent="0.35">
      <c r="A51" s="1">
        <v>49</v>
      </c>
      <c r="B51" s="1" t="s">
        <v>125</v>
      </c>
      <c r="C51" s="4">
        <v>24.34</v>
      </c>
      <c r="D51" s="4">
        <v>0</v>
      </c>
      <c r="E51" s="4">
        <v>24.34</v>
      </c>
      <c r="F51" s="4">
        <v>0</v>
      </c>
      <c r="G51" s="4">
        <v>0</v>
      </c>
    </row>
    <row r="52" spans="1:7" x14ac:dyDescent="0.35">
      <c r="A52" s="1">
        <v>50</v>
      </c>
      <c r="B52" s="1" t="s">
        <v>104</v>
      </c>
      <c r="C52" s="4">
        <v>18.86</v>
      </c>
      <c r="D52" s="4">
        <v>0</v>
      </c>
      <c r="E52" s="4">
        <v>18.86</v>
      </c>
      <c r="F52" s="4">
        <v>0</v>
      </c>
      <c r="G52" s="4">
        <v>0</v>
      </c>
    </row>
    <row r="53" spans="1:7" x14ac:dyDescent="0.35">
      <c r="A53" s="1">
        <v>51</v>
      </c>
      <c r="B53" s="1" t="s">
        <v>78</v>
      </c>
      <c r="C53" s="4">
        <v>8.7200000000000006</v>
      </c>
      <c r="D53" s="4">
        <v>0</v>
      </c>
      <c r="E53" s="4">
        <v>8.7200000000000006</v>
      </c>
      <c r="F53" s="4">
        <v>0</v>
      </c>
      <c r="G53" s="4">
        <v>0</v>
      </c>
    </row>
    <row r="54" spans="1:7" x14ac:dyDescent="0.35">
      <c r="A54" s="101"/>
      <c r="B54" s="102"/>
      <c r="C54" s="103">
        <v>174647.21000000002</v>
      </c>
      <c r="D54" s="103">
        <v>240689.19999999998</v>
      </c>
      <c r="E54" s="103">
        <v>415336.41</v>
      </c>
      <c r="F54" s="103">
        <v>910873.5199999999</v>
      </c>
      <c r="G54" s="103">
        <v>310152.2300000001</v>
      </c>
    </row>
  </sheetData>
  <sortState ref="A3:G129">
    <sortCondition descending="1" ref="G119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87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25" t="s">
        <v>53</v>
      </c>
      <c r="C2" s="66">
        <v>134832.82</v>
      </c>
      <c r="D2" s="66">
        <v>50156475.535466</v>
      </c>
      <c r="E2" s="66">
        <f t="shared" ref="E2" si="0">D2/C2</f>
        <v>371.99010994108107</v>
      </c>
      <c r="F2" s="67">
        <f>C2/$C$29</f>
        <v>0.43473109962807605</v>
      </c>
    </row>
    <row r="3" spans="1:6" x14ac:dyDescent="0.35">
      <c r="A3" s="68">
        <v>2</v>
      </c>
      <c r="B3" s="125" t="s">
        <v>42</v>
      </c>
      <c r="C3" s="66">
        <v>38649</v>
      </c>
      <c r="D3" s="66">
        <v>14194695.9</v>
      </c>
      <c r="E3" s="66">
        <f t="shared" ref="E3:E26" si="1">D3/C3</f>
        <v>367.27200962508732</v>
      </c>
      <c r="F3" s="67">
        <f t="shared" ref="F3:F26" si="2">C3/$C$29</f>
        <v>0.12461300052558058</v>
      </c>
    </row>
    <row r="4" spans="1:6" x14ac:dyDescent="0.35">
      <c r="A4" s="68">
        <v>3</v>
      </c>
      <c r="B4" s="125" t="s">
        <v>43</v>
      </c>
      <c r="C4" s="66">
        <v>31755</v>
      </c>
      <c r="D4" s="66">
        <v>10774664.625</v>
      </c>
      <c r="E4" s="66">
        <f t="shared" si="1"/>
        <v>339.30608171941424</v>
      </c>
      <c r="F4" s="67">
        <f t="shared" si="2"/>
        <v>0.10238520612926107</v>
      </c>
    </row>
    <row r="5" spans="1:6" x14ac:dyDescent="0.35">
      <c r="A5" s="68">
        <v>4</v>
      </c>
      <c r="B5" s="125" t="s">
        <v>105</v>
      </c>
      <c r="C5" s="66">
        <v>20813.280000000002</v>
      </c>
      <c r="D5" s="66">
        <v>8223609.9438000005</v>
      </c>
      <c r="E5" s="66">
        <f t="shared" si="1"/>
        <v>395.11359784714369</v>
      </c>
      <c r="F5" s="67">
        <f t="shared" si="2"/>
        <v>6.7106659204094699E-2</v>
      </c>
    </row>
    <row r="6" spans="1:6" x14ac:dyDescent="0.35">
      <c r="A6" s="68">
        <v>5</v>
      </c>
      <c r="B6" s="125" t="s">
        <v>44</v>
      </c>
      <c r="C6" s="66">
        <v>11758.28</v>
      </c>
      <c r="D6" s="66">
        <v>4440951.4504999993</v>
      </c>
      <c r="E6" s="66">
        <f t="shared" si="1"/>
        <v>377.68716602258144</v>
      </c>
      <c r="F6" s="67">
        <f t="shared" si="2"/>
        <v>3.791131858055638E-2</v>
      </c>
    </row>
    <row r="7" spans="1:6" x14ac:dyDescent="0.35">
      <c r="A7" s="68">
        <v>6</v>
      </c>
      <c r="B7" s="125" t="s">
        <v>67</v>
      </c>
      <c r="C7" s="66">
        <v>7973.3</v>
      </c>
      <c r="D7" s="66">
        <v>3088388.5640000002</v>
      </c>
      <c r="E7" s="66">
        <f t="shared" si="1"/>
        <v>387.34132216271809</v>
      </c>
      <c r="F7" s="67">
        <f t="shared" si="2"/>
        <v>2.5707698442148867E-2</v>
      </c>
    </row>
    <row r="8" spans="1:6" x14ac:dyDescent="0.35">
      <c r="A8" s="68">
        <v>7</v>
      </c>
      <c r="B8" s="125" t="s">
        <v>116</v>
      </c>
      <c r="C8" s="66">
        <v>7536.57</v>
      </c>
      <c r="D8" s="66">
        <v>2506689.7485000002</v>
      </c>
      <c r="E8" s="66">
        <f t="shared" si="1"/>
        <v>332.6035250120413</v>
      </c>
      <c r="F8" s="67">
        <f t="shared" si="2"/>
        <v>2.4299583465835464E-2</v>
      </c>
    </row>
    <row r="9" spans="1:6" x14ac:dyDescent="0.35">
      <c r="A9" s="68">
        <v>8</v>
      </c>
      <c r="B9" s="125" t="s">
        <v>45</v>
      </c>
      <c r="C9" s="66">
        <v>7114.07</v>
      </c>
      <c r="D9" s="66">
        <v>2717259.057</v>
      </c>
      <c r="E9" s="66">
        <f t="shared" si="1"/>
        <v>381.95562554205964</v>
      </c>
      <c r="F9" s="67">
        <f t="shared" si="2"/>
        <v>2.2937349184947008E-2</v>
      </c>
    </row>
    <row r="10" spans="1:6" x14ac:dyDescent="0.35">
      <c r="A10" s="68">
        <v>9</v>
      </c>
      <c r="B10" s="125" t="s">
        <v>133</v>
      </c>
      <c r="C10" s="66">
        <v>6712.5</v>
      </c>
      <c r="D10" s="66">
        <v>2628263.25</v>
      </c>
      <c r="E10" s="66">
        <f t="shared" si="1"/>
        <v>391.54759776536315</v>
      </c>
      <c r="F10" s="67">
        <f t="shared" si="2"/>
        <v>2.1642597894588726E-2</v>
      </c>
    </row>
    <row r="11" spans="1:6" x14ac:dyDescent="0.35">
      <c r="A11" s="68">
        <v>10</v>
      </c>
      <c r="B11" s="125" t="s">
        <v>129</v>
      </c>
      <c r="C11" s="66">
        <v>6269.03</v>
      </c>
      <c r="D11" s="66">
        <v>2292215.2175000003</v>
      </c>
      <c r="E11" s="66">
        <f t="shared" si="1"/>
        <v>365.64113068528951</v>
      </c>
      <c r="F11" s="67">
        <f t="shared" si="2"/>
        <v>2.0212751654244104E-2</v>
      </c>
    </row>
    <row r="12" spans="1:6" x14ac:dyDescent="0.35">
      <c r="A12" s="68">
        <v>11</v>
      </c>
      <c r="B12" s="125" t="s">
        <v>132</v>
      </c>
      <c r="C12" s="66">
        <v>5400</v>
      </c>
      <c r="D12" s="66">
        <v>2014537.5</v>
      </c>
      <c r="E12" s="66">
        <f t="shared" si="1"/>
        <v>373.0625</v>
      </c>
      <c r="F12" s="67">
        <f t="shared" si="2"/>
        <v>1.7410805010171934E-2</v>
      </c>
    </row>
    <row r="13" spans="1:6" x14ac:dyDescent="0.35">
      <c r="A13" s="68">
        <v>12</v>
      </c>
      <c r="B13" s="125" t="s">
        <v>106</v>
      </c>
      <c r="C13" s="66">
        <v>5334.78</v>
      </c>
      <c r="D13" s="66">
        <v>1880560.8689999999</v>
      </c>
      <c r="E13" s="66">
        <f t="shared" si="1"/>
        <v>352.50954472349378</v>
      </c>
      <c r="F13" s="67">
        <f t="shared" si="2"/>
        <v>1.7200521176326859E-2</v>
      </c>
    </row>
    <row r="14" spans="1:6" x14ac:dyDescent="0.35">
      <c r="A14" s="68">
        <v>13</v>
      </c>
      <c r="B14" s="125" t="s">
        <v>128</v>
      </c>
      <c r="C14" s="66">
        <v>3582.9700000000003</v>
      </c>
      <c r="D14" s="66">
        <v>1422380.791</v>
      </c>
      <c r="E14" s="66">
        <f t="shared" si="1"/>
        <v>396.98372886181016</v>
      </c>
      <c r="F14" s="67">
        <f t="shared" si="2"/>
        <v>1.1552294819869581E-2</v>
      </c>
    </row>
    <row r="15" spans="1:6" x14ac:dyDescent="0.35">
      <c r="A15" s="68">
        <v>14</v>
      </c>
      <c r="B15" s="125" t="s">
        <v>71</v>
      </c>
      <c r="C15" s="66">
        <v>3489</v>
      </c>
      <c r="D15" s="66">
        <v>1316761.575</v>
      </c>
      <c r="E15" s="66">
        <f t="shared" si="1"/>
        <v>377.4037188306105</v>
      </c>
      <c r="F15" s="67">
        <f t="shared" si="2"/>
        <v>1.124931457046109E-2</v>
      </c>
    </row>
    <row r="16" spans="1:6" x14ac:dyDescent="0.35">
      <c r="A16" s="68">
        <v>15</v>
      </c>
      <c r="B16" s="125" t="s">
        <v>115</v>
      </c>
      <c r="C16" s="66">
        <v>3480</v>
      </c>
      <c r="D16" s="66">
        <v>730800</v>
      </c>
      <c r="E16" s="66">
        <f t="shared" si="1"/>
        <v>210</v>
      </c>
      <c r="F16" s="67">
        <f t="shared" si="2"/>
        <v>1.1220296562110802E-2</v>
      </c>
    </row>
    <row r="17" spans="1:6" x14ac:dyDescent="0.35">
      <c r="A17" s="68">
        <v>16</v>
      </c>
      <c r="B17" s="125" t="s">
        <v>127</v>
      </c>
      <c r="C17" s="66">
        <v>3345.75</v>
      </c>
      <c r="D17" s="66">
        <v>1183224.4874999998</v>
      </c>
      <c r="E17" s="66">
        <f t="shared" si="1"/>
        <v>353.64999999999992</v>
      </c>
      <c r="F17" s="67">
        <f t="shared" si="2"/>
        <v>1.0787444604219027E-2</v>
      </c>
    </row>
    <row r="18" spans="1:6" x14ac:dyDescent="0.35">
      <c r="A18" s="68">
        <v>17</v>
      </c>
      <c r="B18" s="125" t="s">
        <v>109</v>
      </c>
      <c r="C18" s="66">
        <v>3287.9300000000003</v>
      </c>
      <c r="D18" s="66">
        <v>1280364.5357900001</v>
      </c>
      <c r="E18" s="66">
        <f t="shared" si="1"/>
        <v>389.41356287694691</v>
      </c>
      <c r="F18" s="67">
        <f t="shared" si="2"/>
        <v>1.0601020021684188E-2</v>
      </c>
    </row>
    <row r="19" spans="1:6" x14ac:dyDescent="0.35">
      <c r="A19" s="68">
        <v>18</v>
      </c>
      <c r="B19" s="125" t="s">
        <v>107</v>
      </c>
      <c r="C19" s="66">
        <v>2392.5</v>
      </c>
      <c r="D19" s="66">
        <v>889270.5</v>
      </c>
      <c r="E19" s="66">
        <f t="shared" si="1"/>
        <v>371.69090909090909</v>
      </c>
      <c r="F19" s="67">
        <f t="shared" si="2"/>
        <v>7.7139538864511763E-3</v>
      </c>
    </row>
    <row r="20" spans="1:6" x14ac:dyDescent="0.35">
      <c r="A20" s="68">
        <v>19</v>
      </c>
      <c r="B20" s="125" t="s">
        <v>108</v>
      </c>
      <c r="C20" s="66">
        <v>2077.5</v>
      </c>
      <c r="D20" s="66">
        <v>802115.625</v>
      </c>
      <c r="E20" s="66">
        <f t="shared" si="1"/>
        <v>386.09657039711192</v>
      </c>
      <c r="F20" s="67">
        <f t="shared" si="2"/>
        <v>6.6983235941911468E-3</v>
      </c>
    </row>
    <row r="21" spans="1:6" x14ac:dyDescent="0.35">
      <c r="A21" s="68">
        <v>20</v>
      </c>
      <c r="B21" s="125" t="s">
        <v>117</v>
      </c>
      <c r="C21" s="66">
        <v>1800</v>
      </c>
      <c r="D21" s="66">
        <v>679140</v>
      </c>
      <c r="E21" s="66">
        <f t="shared" si="1"/>
        <v>377.3</v>
      </c>
      <c r="F21" s="67">
        <f t="shared" si="2"/>
        <v>5.803601670057312E-3</v>
      </c>
    </row>
    <row r="22" spans="1:6" x14ac:dyDescent="0.35">
      <c r="A22" s="68">
        <v>21</v>
      </c>
      <c r="B22" s="125" t="s">
        <v>137</v>
      </c>
      <c r="C22" s="66">
        <v>870</v>
      </c>
      <c r="D22" s="66">
        <v>319681.5</v>
      </c>
      <c r="E22" s="66">
        <f t="shared" si="1"/>
        <v>367.45</v>
      </c>
      <c r="F22" s="67">
        <f t="shared" si="2"/>
        <v>2.8050741405277004E-3</v>
      </c>
    </row>
    <row r="23" spans="1:6" x14ac:dyDescent="0.35">
      <c r="A23" s="68">
        <v>22</v>
      </c>
      <c r="B23" s="125" t="s">
        <v>118</v>
      </c>
      <c r="C23" s="66">
        <v>587.15</v>
      </c>
      <c r="D23" s="66">
        <v>237817.66249999998</v>
      </c>
      <c r="E23" s="66">
        <f t="shared" si="1"/>
        <v>405.0373201055948</v>
      </c>
      <c r="F23" s="67">
        <f t="shared" si="2"/>
        <v>1.8931026225411946E-3</v>
      </c>
    </row>
    <row r="24" spans="1:6" x14ac:dyDescent="0.35">
      <c r="A24" s="68">
        <v>23</v>
      </c>
      <c r="B24" s="125" t="s">
        <v>119</v>
      </c>
      <c r="C24" s="66">
        <v>442.55</v>
      </c>
      <c r="D24" s="66">
        <v>192574.97696</v>
      </c>
      <c r="E24" s="66">
        <f t="shared" si="1"/>
        <v>435.14851872104845</v>
      </c>
      <c r="F24" s="67">
        <f t="shared" si="2"/>
        <v>1.4268799550465907E-3</v>
      </c>
    </row>
    <row r="25" spans="1:6" x14ac:dyDescent="0.35">
      <c r="A25" s="68">
        <v>24</v>
      </c>
      <c r="B25" s="125" t="s">
        <v>138</v>
      </c>
      <c r="C25" s="66">
        <v>412.5</v>
      </c>
      <c r="D25" s="66">
        <v>162834.375</v>
      </c>
      <c r="E25" s="66">
        <f t="shared" si="1"/>
        <v>394.75</v>
      </c>
      <c r="F25" s="67">
        <f t="shared" si="2"/>
        <v>1.3299920493881339E-3</v>
      </c>
    </row>
    <row r="26" spans="1:6" x14ac:dyDescent="0.35">
      <c r="A26" s="68">
        <v>25</v>
      </c>
      <c r="B26" s="125" t="s">
        <v>139</v>
      </c>
      <c r="C26" s="66">
        <v>124.56</v>
      </c>
      <c r="D26" s="66">
        <v>45613.872000000003</v>
      </c>
      <c r="E26" s="66">
        <f t="shared" si="1"/>
        <v>366.20000000000005</v>
      </c>
      <c r="F26" s="67">
        <f t="shared" si="2"/>
        <v>4.01609235567966E-4</v>
      </c>
    </row>
    <row r="27" spans="1:6" x14ac:dyDescent="0.35">
      <c r="A27" s="68">
        <v>26</v>
      </c>
      <c r="B27" s="125" t="s">
        <v>110</v>
      </c>
      <c r="C27" s="66">
        <v>97.82</v>
      </c>
      <c r="D27" s="66">
        <v>36491.750999999997</v>
      </c>
      <c r="E27" s="66">
        <f t="shared" ref="E27:E29" si="3">D27/C27</f>
        <v>373.05</v>
      </c>
      <c r="F27" s="67">
        <f t="shared" ref="F27:F29" si="4">C27/$C$29</f>
        <v>3.1539350853611455E-4</v>
      </c>
    </row>
    <row r="28" spans="1:6" x14ac:dyDescent="0.35">
      <c r="A28" s="68">
        <v>27</v>
      </c>
      <c r="B28" s="125" t="s">
        <v>112</v>
      </c>
      <c r="C28" s="66">
        <v>13.370000000000001</v>
      </c>
      <c r="D28" s="66">
        <v>31285.2071</v>
      </c>
      <c r="E28" s="66">
        <f t="shared" si="3"/>
        <v>2339.9556544502616</v>
      </c>
      <c r="F28" s="67">
        <f t="shared" si="4"/>
        <v>4.3107863515925701E-5</v>
      </c>
    </row>
    <row r="29" spans="1:6" x14ac:dyDescent="0.35">
      <c r="A29" s="108"/>
      <c r="B29" s="124" t="s">
        <v>49</v>
      </c>
      <c r="C29" s="104">
        <v>310152.2300000001</v>
      </c>
      <c r="D29" s="104">
        <v>114248668.51961599</v>
      </c>
      <c r="E29" s="105">
        <f t="shared" si="3"/>
        <v>368.36320190125974</v>
      </c>
      <c r="F29" s="106">
        <f t="shared" si="4"/>
        <v>1</v>
      </c>
    </row>
  </sheetData>
  <sortState ref="A2:F21">
    <sortCondition descending="1" ref="C14"/>
  </sortState>
  <conditionalFormatting sqref="B1:B14 B16:B1048576">
    <cfRule type="duplicateValues" dxfId="1" priority="5"/>
  </conditionalFormatting>
  <conditionalFormatting sqref="B15:D1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2025-12-12T15:26:05Z</dcterms:modified>
</cp:coreProperties>
</file>