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45" i="4" l="1"/>
  <c r="F45" i="4"/>
  <c r="E46" i="4"/>
  <c r="F46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E37" i="4"/>
  <c r="F37" i="4"/>
  <c r="E38" i="4"/>
  <c r="F38" i="4"/>
  <c r="E39" i="4"/>
  <c r="F39" i="4"/>
  <c r="E40" i="4"/>
  <c r="F40" i="4"/>
  <c r="E41" i="4"/>
  <c r="F41" i="4"/>
  <c r="E42" i="4"/>
  <c r="F42" i="4"/>
  <c r="E43" i="4"/>
  <c r="F43" i="4"/>
  <c r="E44" i="4"/>
  <c r="F44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<sst xmlns="http://schemas.openxmlformats.org/spreadsheetml/2006/main" count="176" uniqueCount="161">
  <si>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</si>
  <si>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</si>
  <si>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</si>
  <si>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</si>
  <si>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</si>
  <si>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</si>
  <si>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</si>
  <si>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</si>
  <si>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</si>
  <si>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</si>
  <si>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</si>
  <si>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</si>
  <si>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</si>
  <si>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</si>
  <si>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</si>
  <si>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</si>
  <si>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</si>
  <si>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</si>
  <si>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</si>
  <si>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</si>
  <si>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</si>
  <si>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</si>
  <si>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</si>
  <si>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</si>
  <si>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</si>
  <si>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</si>
  <si>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</si>
  <si>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</si>
  <si>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</si>
  <si>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</si>
  <si>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</si>
  <si>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</si>
  <si>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</si>
  <si>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</si>
  <si>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</si>
  <si>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</si>
  <si>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</si>
  <si>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</si>
  <si>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</si>
  <si>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</si>
  <si>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</si>
  <si>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</si>
  <si>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</si>
  <si>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</si>
  <si>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</si>
  <si>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</si>
  <si>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</si>
  <si>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</si>
  <si>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</si>
  <si>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</si>
  <si>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</si>
  <si>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</si>
  <si>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</si>
  <si>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</si>
  <si>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</si>
  <si>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</si>
  <si>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</si>
  <si>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</si>
  <si>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</si>
  <si>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</si>
  <si>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</si>
  <si>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</si>
  <si>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</si>
  <si>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</si>
  <si>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</si>
  <si>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</si>
  <si>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</si>
  <si>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</si>
  <si>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</si>
  <si>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</si>
  <si>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</si>
  <si>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</si>
  <si>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</si>
  <si>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</si>
  <si>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</si>
  <si>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</si>
  <si>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</si>
  <si>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</si>
  <si>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</si>
  <si>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COPROCAEL</t>
  </si>
  <si>
    <t>BENEFICIO PARAISEÑO</t>
  </si>
  <si>
    <t>UNION COFFEE</t>
  </si>
  <si>
    <t>FEBRERO</t>
  </si>
  <si>
    <t>MARZO</t>
  </si>
  <si>
    <t>EXPOL</t>
  </si>
  <si>
    <t>ABRIL</t>
  </si>
  <si>
    <t>VOLUMEN 46Kg</t>
  </si>
  <si>
    <t>MAYO</t>
  </si>
  <si>
    <t>JUNIO</t>
  </si>
  <si>
    <t>JULIO</t>
  </si>
  <si>
    <t>AGOSTO</t>
  </si>
  <si>
    <t>2024-2025</t>
  </si>
  <si>
    <t>COSECHA 2024-2025</t>
  </si>
  <si>
    <t>SEPTIEMBRE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</si>
  <si>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</si>
  <si>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</si>
  <si>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</si>
  <si>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</si>
  <si>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</si>
  <si>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</si>
  <si>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</si>
  <si>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</si>
  <si>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</si>
  <si>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SOLO MARCAS, S.A.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</si>
  <si>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</si>
  <si>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</si>
  <si>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</si>
  <si>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</si>
  <si>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</si>
  <si>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</si>
  <si>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</si>
  <si>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</si>
  <si>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</si>
  <si>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</si>
  <si>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</si>
  <si>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</si>
  <si>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</si>
  <si>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</si>
  <si>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</si>
  <si>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</si>
  <si>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</si>
  <si>
    <t>CAFESCOR</t>
  </si>
  <si>
    <t>LURVIN RADAMES VENTURA</t>
  </si>
  <si>
    <t>JONATHAN BURKHOLDER</t>
  </si>
  <si>
    <t>EXP. CAFE YOREÑO -EC</t>
  </si>
  <si>
    <t>ECUADOR</t>
  </si>
  <si>
    <t>REINO UNIDO</t>
  </si>
  <si>
    <t>HOLANDA (PAISES BAJOS)</t>
  </si>
  <si>
    <t>OCTUBRE</t>
  </si>
  <si>
    <t>COOP. REG. MIXTA (RAOS)</t>
  </si>
  <si>
    <t>SUECIA</t>
  </si>
  <si>
    <t>FINLANDIA</t>
  </si>
  <si>
    <t>DICIEMBRE*</t>
  </si>
  <si>
    <t xml:space="preserve">*2025-2026, Datos preliminares. </t>
  </si>
  <si>
    <t>HONDURAS SPECIALTY COFFEE, S.A.</t>
  </si>
  <si>
    <t>NUEVA ZELANDA</t>
  </si>
  <si>
    <t>CHINA</t>
  </si>
  <si>
    <t>MALASIA</t>
  </si>
  <si>
    <t>NOVIEMBRE</t>
  </si>
  <si>
    <t>TURQUIA</t>
  </si>
  <si>
    <t>RUSIA</t>
  </si>
  <si>
    <t>SUDAFRICA, REP. DE</t>
  </si>
  <si>
    <t>HONG KONG</t>
  </si>
  <si>
    <t>FINCA TERRERITO</t>
  </si>
  <si>
    <t>DINAMARCA</t>
  </si>
  <si>
    <t>LETONIA</t>
  </si>
  <si>
    <t>ESLOVENIA</t>
  </si>
  <si>
    <t>ENERO*</t>
  </si>
  <si>
    <t>COCAFCAL</t>
  </si>
  <si>
    <t>COCAOL</t>
  </si>
  <si>
    <t>POLONIA</t>
  </si>
  <si>
    <t>LITUANIA</t>
  </si>
  <si>
    <t>IRLANDA</t>
  </si>
  <si>
    <t>GUYANA</t>
  </si>
  <si>
    <t>COMISUYL</t>
  </si>
  <si>
    <t>SUIZA</t>
  </si>
  <si>
    <t>ARGENTINA</t>
  </si>
  <si>
    <t>EMIRATOS ARABES UNIDOS</t>
  </si>
  <si>
    <t>ESTONIA</t>
  </si>
  <si>
    <t>BULGARIA</t>
  </si>
  <si>
    <t>FILIPINAS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</si>
</sst>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9"/>
      <color theme="0"/>
      <name val="Tahoma"/>
      <family val="2"/>
    </font>
    <font>
      <sz val="9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29" fillId="2" borderId="0" xfId="1" applyFont="1" applyFill="1" applyAlignment="1">
      <alignment horizontal="center"/>
    </xf>
    <xf numFmtId="167" fontId="29" fillId="2" borderId="3" xfId="1" applyNumberFormat="1" applyFont="1" applyFill="1" applyBorder="1" applyAlignment="1">
      <alignment vertical="center"/>
    </xf>
    <xf numFmtId="173" fontId="29" fillId="2" borderId="3" xfId="0" applyNumberFormat="1" applyFont="1" applyFill="1" applyBorder="1"/>
    <xf numFmtId="170" fontId="29" fillId="2" borderId="4" xfId="2" applyNumberFormat="1" applyFont="1" applyFill="1" applyBorder="1" applyAlignment="1">
      <alignment horizontal="right"/>
    </xf>
    <xf numFmtId="0" fontId="0" fillId="3" borderId="0" xfId="0" applyFill="1"/>
    <xf numFmtId="0" fontId="28" fillId="3" borderId="0" xfId="0" applyFont="1" applyFill="1"/>
    <xf numFmtId="165" fontId="13" fillId="3" borderId="0" xfId="0" applyNumberFormat="1" applyFont="1" applyFill="1"/>
    <xf numFmtId="164" fontId="13" fillId="5" borderId="15" xfId="1" applyFont="1" applyFill="1" applyBorder="1"/>
    <xf numFmtId="164" fontId="19" fillId="2" borderId="0" xfId="1" applyFont="1" applyFill="1" applyAlignment="1">
      <alignment horizontal="center"/>
    </xf>
    <xf numFmtId="164" fontId="13" fillId="5" borderId="15" xfId="1" applyFont="1" applyFill="1" applyBorder="1" applyAlignment="1">
      <alignment horizontal="left"/>
    </xf>
    <xf numFmtId="164" fontId="0" fillId="2" borderId="0" xfId="1" applyFont="1" applyFill="1" applyAlignment="1">
      <alignment horizontal="left"/>
    </xf>
    <xf numFmtId="0" fontId="13" fillId="3" borderId="0" xfId="0" applyFont="1" applyFill="1"/>
    <xf numFmtId="164" fontId="13" fillId="3" borderId="0" xfId="1" applyFont="1" applyFill="1"/>
    <xf numFmtId="170" fontId="13" fillId="3" borderId="0" xfId="2" applyNumberFormat="1" applyFont="1" applyFill="1"/>
    <xf numFmtId="170" fontId="30" fillId="2" borderId="4" xfId="2" applyNumberFormat="1" applyFont="1" applyFill="1" applyBorder="1" applyAlignment="1">
      <alignment horizontal="right"/>
    </xf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1672137.88</c:v>
                </c:pt>
                <c:pt idx="1">
                  <c:v>905069.12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2444927.9400000023</c:v>
                </c:pt>
                <c:pt idx="1">
                  <c:v>1438912.6200000015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772790.06000000238</c:v>
                </c:pt>
                <c:pt idx="1">
                  <c:v>533843.50000000151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>
      <selection activeCell="A7" sqref="A7"/>
    </sheetView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12"/>
      <c r="L1" s="112"/>
      <c r="M1" s="112"/>
      <c r="N1" s="112"/>
      <c r="O1" s="112"/>
      <c r="P1" s="112"/>
      <c r="Q1" s="112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8" t="s">
        <v>94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3" t="s">
        <v>2</v>
      </c>
      <c r="B4" s="85" t="s">
        <v>91</v>
      </c>
      <c r="C4" s="85" t="s">
        <v>110</v>
      </c>
      <c r="D4" s="113" t="s">
        <v>3</v>
      </c>
      <c r="E4" s="115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4"/>
      <c r="B5" s="86" t="s">
        <v>5</v>
      </c>
      <c r="C5" s="86" t="s">
        <v>5</v>
      </c>
      <c r="D5" s="114"/>
      <c r="E5" s="116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89">
        <v>1160658.1099999999</v>
      </c>
      <c r="C6" s="34">
        <v>1642704.9200000002</v>
      </c>
      <c r="D6" s="91">
        <v>482046.81000000029</v>
      </c>
      <c r="E6" s="92">
        <v>0.41532196763782603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1672137.88</v>
      </c>
      <c r="C7" s="34">
        <v>2444927.9400000023</v>
      </c>
      <c r="D7" s="91">
        <v>772790.06000000238</v>
      </c>
      <c r="E7" s="92">
        <v>0.46215690060200204</v>
      </c>
      <c r="F7" s="35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</row>
    <row r="8" spans="1:24" x14ac:dyDescent="0.35">
      <c r="A8" s="44" t="s">
        <v>16</v>
      </c>
      <c r="B8" s="46">
        <v>905069.12</v>
      </c>
      <c r="C8" s="46">
        <v>1438912.6200000015</v>
      </c>
      <c r="D8" s="93">
        <v>533843.50000000151</v>
      </c>
      <c r="E8" s="94">
        <v>0.58983727121305551</v>
      </c>
      <c r="F8" s="35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</row>
    <row r="9" spans="1:24" x14ac:dyDescent="0.35">
      <c r="A9" s="30" t="s">
        <v>6</v>
      </c>
      <c r="B9" s="30"/>
      <c r="C9" s="30"/>
      <c r="D9" s="31"/>
      <c r="E9" s="31"/>
      <c r="F9" s="30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</row>
    <row r="10" spans="1:24" x14ac:dyDescent="0.35">
      <c r="A10" s="30" t="s">
        <v>7</v>
      </c>
      <c r="B10" s="30"/>
      <c r="C10" s="36"/>
      <c r="D10" s="31"/>
      <c r="E10" s="31"/>
      <c r="F10" s="30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</row>
    <row r="11" spans="1:24" x14ac:dyDescent="0.35">
      <c r="A11" s="30" t="s">
        <v>120</v>
      </c>
      <c r="B11" s="36">
        <v>174647.21000000002</v>
      </c>
      <c r="C11" s="37" t="s">
        <v>41</v>
      </c>
      <c r="D11" s="31"/>
      <c r="E11" s="31"/>
      <c r="F11" s="30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</row>
    <row r="12" spans="1:24" ht="15.75" customHeight="1" x14ac:dyDescent="0.35">
      <c r="A12" s="30"/>
      <c r="B12" s="30"/>
      <c r="C12" s="30"/>
      <c r="D12" s="31"/>
      <c r="E12" s="31"/>
      <c r="F12" s="30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</row>
    <row r="13" spans="1:24" ht="15.75" customHeight="1" x14ac:dyDescent="0.35">
      <c r="A13" s="111" t="s">
        <v>8</v>
      </c>
      <c r="B13" s="111"/>
      <c r="C13" s="111"/>
      <c r="D13" s="111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7" t="s">
        <v>2</v>
      </c>
      <c r="B14" s="87" t="s">
        <v>9</v>
      </c>
      <c r="C14" s="87" t="s">
        <v>10</v>
      </c>
      <c r="D14" s="87" t="s">
        <v>11</v>
      </c>
      <c r="E14" s="87" t="s">
        <v>12</v>
      </c>
      <c r="F14" s="87" t="s">
        <v>13</v>
      </c>
      <c r="G14" s="5"/>
      <c r="J14" s="1"/>
      <c r="K14" s="63"/>
      <c r="L14" s="63" t="s">
        <v>2</v>
      </c>
      <c r="M14" s="63" t="s">
        <v>91</v>
      </c>
      <c r="N14" s="63" t="s">
        <v>110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1468057.7100000002</v>
      </c>
      <c r="C15" s="33">
        <v>359416242.88425893</v>
      </c>
      <c r="D15" s="42">
        <v>244.82432838710332</v>
      </c>
      <c r="E15" s="40">
        <v>9480752754.5099983</v>
      </c>
      <c r="F15" s="33">
        <v>6458.0245653353759</v>
      </c>
      <c r="J15" s="4"/>
      <c r="K15" s="63"/>
      <c r="L15" s="47" t="s">
        <v>15</v>
      </c>
      <c r="M15" s="64">
        <f>+B7</f>
        <v>1672137.88</v>
      </c>
      <c r="N15" s="64">
        <f>+C7</f>
        <v>2444927.9400000023</v>
      </c>
      <c r="O15" s="65">
        <f>D7</f>
        <v>772790.06000000238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2444927.9400000023</v>
      </c>
      <c r="C16" s="33">
        <v>881000661.39936018</v>
      </c>
      <c r="D16" s="42">
        <v>360.3380889006321</v>
      </c>
      <c r="E16" s="34">
        <v>23208786017.594711</v>
      </c>
      <c r="F16" s="33">
        <v>9492.6257898605763</v>
      </c>
      <c r="G16" s="29"/>
      <c r="J16" s="4"/>
      <c r="K16" s="63"/>
      <c r="L16" s="47" t="s">
        <v>16</v>
      </c>
      <c r="M16" s="64">
        <f>+B8</f>
        <v>905069.12</v>
      </c>
      <c r="N16" s="64">
        <f>+C8</f>
        <v>1438912.6200000015</v>
      </c>
      <c r="O16" s="65">
        <f>D8</f>
        <v>533843.50000000151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1438912.6200000015</v>
      </c>
      <c r="C17" s="44">
        <v>523687218.70668644</v>
      </c>
      <c r="D17" s="45">
        <v>363.94650476182903</v>
      </c>
      <c r="E17" s="46">
        <v>13809587131.111441</v>
      </c>
      <c r="F17" s="44">
        <v>9597.2381777507981</v>
      </c>
      <c r="G17" s="29"/>
      <c r="J17" s="110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10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8" t="s">
        <v>17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x14ac:dyDescent="0.35">
      <c r="A2" s="78" t="s">
        <v>7</v>
      </c>
      <c r="B2" s="119" t="s">
        <v>92</v>
      </c>
      <c r="C2" s="119"/>
      <c r="D2" s="119"/>
      <c r="E2" s="119" t="s">
        <v>119</v>
      </c>
      <c r="F2" s="119"/>
      <c r="G2" s="119"/>
      <c r="H2" s="120" t="s">
        <v>18</v>
      </c>
      <c r="I2" s="121"/>
      <c r="J2" s="122"/>
    </row>
    <row r="3" spans="1:10" ht="34.5" x14ac:dyDescent="0.35">
      <c r="A3" s="75" t="s">
        <v>24</v>
      </c>
      <c r="B3" s="76" t="s">
        <v>19</v>
      </c>
      <c r="C3" s="77" t="s">
        <v>20</v>
      </c>
      <c r="D3" s="77" t="s">
        <v>21</v>
      </c>
      <c r="E3" s="76" t="s">
        <v>19</v>
      </c>
      <c r="F3" s="77" t="s">
        <v>20</v>
      </c>
      <c r="G3" s="77" t="s">
        <v>21</v>
      </c>
      <c r="H3" s="77" t="s">
        <v>19</v>
      </c>
      <c r="I3" s="77" t="s">
        <v>20</v>
      </c>
      <c r="J3" s="77" t="s">
        <v>22</v>
      </c>
    </row>
    <row r="4" spans="1:10" x14ac:dyDescent="0.35">
      <c r="A4" s="48" t="s">
        <v>128</v>
      </c>
      <c r="B4" s="51">
        <v>22580.239999999998</v>
      </c>
      <c r="C4" s="51">
        <v>4808967.1105000004</v>
      </c>
      <c r="D4" s="49">
        <v>212.97236479771698</v>
      </c>
      <c r="E4" s="51">
        <v>39067.699999999997</v>
      </c>
      <c r="F4" s="70">
        <v>13874888.8106</v>
      </c>
      <c r="G4" s="49">
        <v>355.14987599986694</v>
      </c>
      <c r="H4" s="50">
        <v>16487.46</v>
      </c>
      <c r="I4" s="52">
        <v>9065921.7000999991</v>
      </c>
      <c r="J4" s="90">
        <v>0.73017204422982218</v>
      </c>
    </row>
    <row r="5" spans="1:10" x14ac:dyDescent="0.35">
      <c r="A5" s="48" t="s">
        <v>138</v>
      </c>
      <c r="B5" s="51">
        <v>37542.479999999996</v>
      </c>
      <c r="C5" s="51">
        <v>7442328.4560000002</v>
      </c>
      <c r="D5" s="49">
        <v>198.23752868750282</v>
      </c>
      <c r="E5" s="51">
        <v>78552.639999999999</v>
      </c>
      <c r="F5" s="70">
        <v>27896738.420855999</v>
      </c>
      <c r="G5" s="103">
        <v>355.13432038510734</v>
      </c>
      <c r="H5" s="50">
        <v>41010.160000000003</v>
      </c>
      <c r="I5" s="52">
        <v>20454409.964855999</v>
      </c>
      <c r="J5" s="90">
        <v>1.0923668335176582</v>
      </c>
    </row>
    <row r="6" spans="1:10" x14ac:dyDescent="0.35">
      <c r="A6" s="48" t="s">
        <v>132</v>
      </c>
      <c r="B6" s="51">
        <v>112511.45999999998</v>
      </c>
      <c r="C6" s="51">
        <v>30925850.978249997</v>
      </c>
      <c r="D6" s="49">
        <v>274.86845320690003</v>
      </c>
      <c r="E6" s="51">
        <v>530622.55000000005</v>
      </c>
      <c r="F6" s="70">
        <v>197029468.02000001</v>
      </c>
      <c r="G6" s="103">
        <v>371.31755523771085</v>
      </c>
      <c r="H6" s="50">
        <v>418111.09000000008</v>
      </c>
      <c r="I6" s="52">
        <v>166103617.04175001</v>
      </c>
      <c r="J6" s="90">
        <v>3.7161644689349882</v>
      </c>
    </row>
    <row r="7" spans="1:10" x14ac:dyDescent="0.35">
      <c r="A7" s="48" t="s">
        <v>147</v>
      </c>
      <c r="B7" s="51">
        <v>477448.61999999988</v>
      </c>
      <c r="C7" s="51">
        <v>148764281.42905003</v>
      </c>
      <c r="D7" s="49">
        <v>311.58176020919291</v>
      </c>
      <c r="E7" s="51">
        <v>790669.73</v>
      </c>
      <c r="F7" s="70">
        <v>284886123.45999998</v>
      </c>
      <c r="G7" s="103">
        <v>360.30989002196907</v>
      </c>
      <c r="H7" s="50">
        <v>313221.1100000001</v>
      </c>
      <c r="I7" s="52">
        <v>136121842.03094995</v>
      </c>
      <c r="J7" s="109">
        <v>0.65603103010330244</v>
      </c>
    </row>
    <row r="8" spans="1:10" x14ac:dyDescent="0.35">
      <c r="A8" s="48" t="s">
        <v>82</v>
      </c>
      <c r="B8" s="51">
        <v>790596.77999999991</v>
      </c>
      <c r="C8" s="51">
        <v>271547337.20474398</v>
      </c>
      <c r="D8" s="49">
        <v>343.47134224951435</v>
      </c>
      <c r="E8" s="51"/>
      <c r="F8" s="70"/>
      <c r="G8" s="95" t="e">
        <v>#DIV/0!</v>
      </c>
      <c r="H8" s="96"/>
      <c r="I8" s="97"/>
      <c r="J8" s="98">
        <v>0</v>
      </c>
    </row>
    <row r="9" spans="1:10" x14ac:dyDescent="0.35">
      <c r="A9" s="48" t="s">
        <v>83</v>
      </c>
      <c r="B9" s="51">
        <v>1059744.4199999995</v>
      </c>
      <c r="C9" s="51">
        <v>386487203.63010001</v>
      </c>
      <c r="D9" s="49">
        <v>364.69850308822595</v>
      </c>
      <c r="E9" s="51"/>
      <c r="F9" s="70"/>
      <c r="G9" s="95" t="e">
        <v>#DIV/0!</v>
      </c>
      <c r="H9" s="96"/>
      <c r="I9" s="97"/>
      <c r="J9" s="98">
        <v>0</v>
      </c>
    </row>
    <row r="10" spans="1:10" x14ac:dyDescent="0.35">
      <c r="A10" s="48" t="s">
        <v>85</v>
      </c>
      <c r="B10" s="51">
        <v>719682.38</v>
      </c>
      <c r="C10" s="51">
        <v>270698674.64590204</v>
      </c>
      <c r="D10" s="49">
        <v>376.13630980642051</v>
      </c>
      <c r="E10" s="51"/>
      <c r="F10" s="70"/>
      <c r="G10" s="95" t="e">
        <v>#DIV/0!</v>
      </c>
      <c r="H10" s="96"/>
      <c r="I10" s="97"/>
      <c r="J10" s="98">
        <v>0</v>
      </c>
    </row>
    <row r="11" spans="1:10" x14ac:dyDescent="0.35">
      <c r="A11" s="48" t="s">
        <v>87</v>
      </c>
      <c r="B11" s="51">
        <v>993955.9</v>
      </c>
      <c r="C11" s="51">
        <v>368883908.52725595</v>
      </c>
      <c r="D11" s="49">
        <v>371.12703745433367</v>
      </c>
      <c r="E11" s="51"/>
      <c r="F11" s="70"/>
      <c r="G11" s="95" t="e">
        <v>#DIV/0!</v>
      </c>
      <c r="H11" s="96"/>
      <c r="I11" s="97"/>
      <c r="J11" s="98">
        <v>0</v>
      </c>
    </row>
    <row r="12" spans="1:10" x14ac:dyDescent="0.35">
      <c r="A12" s="48" t="s">
        <v>88</v>
      </c>
      <c r="B12" s="51">
        <v>835895.82000000007</v>
      </c>
      <c r="C12" s="51">
        <v>305608467.41456598</v>
      </c>
      <c r="D12" s="49">
        <v>365.60592851698425</v>
      </c>
      <c r="E12" s="51"/>
      <c r="F12" s="70"/>
      <c r="G12" s="95" t="e">
        <v>#DIV/0!</v>
      </c>
      <c r="H12" s="96"/>
      <c r="I12" s="97"/>
      <c r="J12" s="98">
        <v>0</v>
      </c>
    </row>
    <row r="13" spans="1:10" x14ac:dyDescent="0.35">
      <c r="A13" s="48" t="s">
        <v>89</v>
      </c>
      <c r="B13" s="51">
        <v>598328.07999999996</v>
      </c>
      <c r="C13" s="51">
        <v>207482055.78758001</v>
      </c>
      <c r="D13" s="49">
        <v>346.76971167320113</v>
      </c>
      <c r="E13" s="51"/>
      <c r="F13" s="70"/>
      <c r="G13" s="95" t="e">
        <v>#DIV/0!</v>
      </c>
      <c r="H13" s="96"/>
      <c r="I13" s="97"/>
      <c r="J13" s="98">
        <v>0</v>
      </c>
    </row>
    <row r="14" spans="1:10" x14ac:dyDescent="0.35">
      <c r="A14" s="48" t="s">
        <v>90</v>
      </c>
      <c r="B14" s="51">
        <v>250780.62</v>
      </c>
      <c r="C14" s="51">
        <v>79115994.460960001</v>
      </c>
      <c r="D14" s="49">
        <v>315.47890128415827</v>
      </c>
      <c r="E14" s="51"/>
      <c r="F14" s="70"/>
      <c r="G14" s="95" t="e">
        <v>#DIV/0!</v>
      </c>
      <c r="H14" s="96"/>
      <c r="I14" s="97"/>
      <c r="J14" s="98">
        <v>0</v>
      </c>
    </row>
    <row r="15" spans="1:10" ht="15" thickBot="1" x14ac:dyDescent="0.4">
      <c r="A15" s="48" t="s">
        <v>93</v>
      </c>
      <c r="B15" s="51">
        <v>218246.33000000005</v>
      </c>
      <c r="C15" s="51">
        <v>66257690.603170007</v>
      </c>
      <c r="D15" s="49">
        <v>303.59131630378386</v>
      </c>
      <c r="E15" s="51"/>
      <c r="F15" s="70"/>
      <c r="G15" s="95" t="e">
        <v>#DIV/0!</v>
      </c>
      <c r="H15" s="96"/>
      <c r="I15" s="97"/>
      <c r="J15" s="98">
        <v>0</v>
      </c>
    </row>
    <row r="16" spans="1:10" ht="15" thickBot="1" x14ac:dyDescent="0.4">
      <c r="A16" s="79" t="s">
        <v>50</v>
      </c>
      <c r="B16" s="80">
        <v>6117313.1299999999</v>
      </c>
      <c r="C16" s="80">
        <v>2148022760.2480779</v>
      </c>
      <c r="D16" s="81">
        <v>351.13827175429844</v>
      </c>
      <c r="E16" s="80">
        <v>1438912.62</v>
      </c>
      <c r="F16" s="80">
        <v>523687218.711456</v>
      </c>
      <c r="G16" s="81">
        <v>363.94650476514408</v>
      </c>
      <c r="H16" s="82"/>
      <c r="I16" s="83"/>
      <c r="J16" s="84"/>
    </row>
    <row r="17" spans="1:10" x14ac:dyDescent="0.35">
      <c r="A17" s="53" t="s">
        <v>133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zoomScale="85" zoomScaleNormal="85" workbookViewId="0">
      <pane ySplit="2" topLeftCell="A3" activePane="bottomLeft" state="frozen"/>
      <selection activeCell="D75" sqref="D75"/>
      <selection pane="bottomLeft" activeCell="A3" sqref="A3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3" t="s">
        <v>25</v>
      </c>
      <c r="C1" s="123"/>
      <c r="D1" s="123"/>
      <c r="E1" s="123"/>
      <c r="F1" s="123"/>
      <c r="G1" s="123"/>
    </row>
    <row r="2" spans="1:7" ht="30.75" customHeight="1" x14ac:dyDescent="0.35">
      <c r="A2" s="71" t="s">
        <v>57</v>
      </c>
      <c r="B2" s="71" t="s">
        <v>26</v>
      </c>
      <c r="C2" s="72" t="s">
        <v>27</v>
      </c>
      <c r="D2" s="71" t="s">
        <v>28</v>
      </c>
      <c r="E2" s="71" t="s">
        <v>29</v>
      </c>
      <c r="F2" s="73" t="s">
        <v>55</v>
      </c>
      <c r="G2" s="72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237547.60000000003</v>
      </c>
      <c r="E3" s="4">
        <v>293697.60000000003</v>
      </c>
      <c r="F3" s="4">
        <v>538874.6</v>
      </c>
      <c r="G3" s="4">
        <v>293697.58999999997</v>
      </c>
    </row>
    <row r="4" spans="1:7" x14ac:dyDescent="0.35">
      <c r="A4" s="1">
        <v>2</v>
      </c>
      <c r="B4" s="1" t="s">
        <v>31</v>
      </c>
      <c r="C4" s="4">
        <v>2923.14</v>
      </c>
      <c r="D4" s="4">
        <v>232000</v>
      </c>
      <c r="E4" s="4">
        <v>234923.14</v>
      </c>
      <c r="F4" s="4">
        <v>323668.58999999997</v>
      </c>
      <c r="G4" s="4">
        <v>204709.44000000003</v>
      </c>
    </row>
    <row r="5" spans="1:7" x14ac:dyDescent="0.35">
      <c r="A5" s="1">
        <v>3</v>
      </c>
      <c r="B5" s="1" t="s">
        <v>34</v>
      </c>
      <c r="C5" s="4">
        <v>4759.13</v>
      </c>
      <c r="D5" s="4">
        <v>226183.48</v>
      </c>
      <c r="E5" s="4">
        <v>230942.61000000002</v>
      </c>
      <c r="F5" s="4">
        <v>389172.46</v>
      </c>
      <c r="G5" s="4">
        <v>190737.79000000004</v>
      </c>
    </row>
    <row r="6" spans="1:7" x14ac:dyDescent="0.35">
      <c r="A6" s="1">
        <v>4</v>
      </c>
      <c r="B6" s="62" t="s">
        <v>61</v>
      </c>
      <c r="C6" s="4">
        <v>13080.85</v>
      </c>
      <c r="D6" s="4">
        <v>142138.55000000002</v>
      </c>
      <c r="E6" s="4">
        <v>155219.40000000002</v>
      </c>
      <c r="F6" s="4">
        <v>317524</v>
      </c>
      <c r="G6" s="4">
        <v>151804.5</v>
      </c>
    </row>
    <row r="7" spans="1:7" x14ac:dyDescent="0.35">
      <c r="A7" s="1">
        <v>5</v>
      </c>
      <c r="B7" s="1" t="s">
        <v>66</v>
      </c>
      <c r="C7" s="4">
        <v>9073.5300000000007</v>
      </c>
      <c r="D7" s="4">
        <v>103416.20999999999</v>
      </c>
      <c r="E7" s="4">
        <v>112489.73999999999</v>
      </c>
      <c r="F7" s="4">
        <v>128508.87</v>
      </c>
      <c r="G7" s="4">
        <v>112489.53999999998</v>
      </c>
    </row>
    <row r="8" spans="1:7" x14ac:dyDescent="0.35">
      <c r="A8" s="1">
        <v>6</v>
      </c>
      <c r="B8" s="1" t="s">
        <v>37</v>
      </c>
      <c r="C8" s="4">
        <v>10927.11</v>
      </c>
      <c r="D8" s="4">
        <v>145000</v>
      </c>
      <c r="E8" s="4">
        <v>155927.10999999999</v>
      </c>
      <c r="F8" s="4">
        <v>98153.650000000009</v>
      </c>
      <c r="G8" s="4">
        <v>92959.580000000016</v>
      </c>
    </row>
    <row r="9" spans="1:7" x14ac:dyDescent="0.35">
      <c r="A9" s="1">
        <v>7</v>
      </c>
      <c r="B9" s="1" t="s">
        <v>69</v>
      </c>
      <c r="C9" s="4">
        <v>11949.11</v>
      </c>
      <c r="D9" s="4">
        <v>73471.5</v>
      </c>
      <c r="E9" s="4">
        <v>85420.61</v>
      </c>
      <c r="F9" s="4">
        <v>126685.96</v>
      </c>
      <c r="G9" s="4">
        <v>80390.799999999974</v>
      </c>
    </row>
    <row r="10" spans="1:7" x14ac:dyDescent="0.35">
      <c r="A10" s="1">
        <v>8</v>
      </c>
      <c r="B10" s="20" t="s">
        <v>121</v>
      </c>
      <c r="C10" s="4">
        <v>0</v>
      </c>
      <c r="D10" s="4">
        <v>33007.5</v>
      </c>
      <c r="E10" s="4">
        <v>33007.5</v>
      </c>
      <c r="F10" s="4">
        <v>38845.5</v>
      </c>
      <c r="G10" s="4">
        <v>33007.5</v>
      </c>
    </row>
    <row r="11" spans="1:7" x14ac:dyDescent="0.35">
      <c r="A11" s="1">
        <v>9</v>
      </c>
      <c r="B11" s="1" t="s">
        <v>62</v>
      </c>
      <c r="C11" s="4">
        <v>779.15</v>
      </c>
      <c r="D11" s="4">
        <v>37255.35</v>
      </c>
      <c r="E11" s="4">
        <v>38034.5</v>
      </c>
      <c r="F11" s="4">
        <v>35263.07</v>
      </c>
      <c r="G11" s="4">
        <v>29332.07</v>
      </c>
    </row>
    <row r="12" spans="1:7" x14ac:dyDescent="0.35">
      <c r="A12" s="1">
        <v>10</v>
      </c>
      <c r="B12" s="1" t="s">
        <v>33</v>
      </c>
      <c r="C12" s="4">
        <v>920.68</v>
      </c>
      <c r="D12" s="4">
        <v>41364.32</v>
      </c>
      <c r="E12" s="4">
        <v>42285</v>
      </c>
      <c r="F12" s="4">
        <v>67500</v>
      </c>
      <c r="G12" s="4">
        <v>25785</v>
      </c>
    </row>
    <row r="13" spans="1:7" x14ac:dyDescent="0.35">
      <c r="A13" s="1">
        <v>11</v>
      </c>
      <c r="B13" s="1" t="s">
        <v>48</v>
      </c>
      <c r="C13" s="4">
        <v>227.52</v>
      </c>
      <c r="D13" s="4">
        <v>27003</v>
      </c>
      <c r="E13" s="4">
        <v>27230.52</v>
      </c>
      <c r="F13" s="4">
        <v>26182.5</v>
      </c>
      <c r="G13" s="4">
        <v>21982.5</v>
      </c>
    </row>
    <row r="14" spans="1:7" x14ac:dyDescent="0.35">
      <c r="A14" s="1">
        <v>12</v>
      </c>
      <c r="B14" s="1" t="s">
        <v>122</v>
      </c>
      <c r="C14" s="4">
        <v>0</v>
      </c>
      <c r="D14" s="4">
        <v>20935.919999999998</v>
      </c>
      <c r="E14" s="4">
        <v>20935.919999999998</v>
      </c>
      <c r="F14" s="4">
        <v>21022.879999999997</v>
      </c>
      <c r="G14" s="4">
        <v>20935.860000000022</v>
      </c>
    </row>
    <row r="15" spans="1:7" x14ac:dyDescent="0.35">
      <c r="A15" s="1">
        <v>13</v>
      </c>
      <c r="B15" s="1" t="s">
        <v>40</v>
      </c>
      <c r="C15" s="4">
        <v>5804.07</v>
      </c>
      <c r="D15" s="4">
        <v>7336.98</v>
      </c>
      <c r="E15" s="4">
        <v>13141.05</v>
      </c>
      <c r="F15" s="4">
        <v>17095.79</v>
      </c>
      <c r="G15" s="4">
        <v>17095.79</v>
      </c>
    </row>
    <row r="16" spans="1:7" x14ac:dyDescent="0.35">
      <c r="A16" s="1">
        <v>14</v>
      </c>
      <c r="B16" s="1" t="s">
        <v>39</v>
      </c>
      <c r="C16" s="4">
        <v>22348.07</v>
      </c>
      <c r="D16" s="4">
        <v>0</v>
      </c>
      <c r="E16" s="4">
        <v>22348.07</v>
      </c>
      <c r="F16" s="4">
        <v>18137.78</v>
      </c>
      <c r="G16" s="4">
        <v>16387.919999999998</v>
      </c>
    </row>
    <row r="17" spans="1:7" x14ac:dyDescent="0.35">
      <c r="A17" s="1">
        <v>15</v>
      </c>
      <c r="B17" s="1" t="s">
        <v>32</v>
      </c>
      <c r="C17" s="4">
        <v>0</v>
      </c>
      <c r="D17" s="4">
        <v>19652.03</v>
      </c>
      <c r="E17" s="4">
        <v>19652.03</v>
      </c>
      <c r="F17" s="4">
        <v>42540.36</v>
      </c>
      <c r="G17" s="4">
        <v>15373.71</v>
      </c>
    </row>
    <row r="18" spans="1:7" x14ac:dyDescent="0.35">
      <c r="A18" s="1">
        <v>16</v>
      </c>
      <c r="B18" s="1" t="s">
        <v>77</v>
      </c>
      <c r="C18" s="4">
        <v>0</v>
      </c>
      <c r="D18" s="4">
        <v>17354.5</v>
      </c>
      <c r="E18" s="4">
        <v>17354.5</v>
      </c>
      <c r="F18" s="4">
        <v>34203</v>
      </c>
      <c r="G18" s="4">
        <v>14623.04</v>
      </c>
    </row>
    <row r="19" spans="1:7" x14ac:dyDescent="0.35">
      <c r="A19" s="1">
        <v>17</v>
      </c>
      <c r="B19" s="1" t="s">
        <v>59</v>
      </c>
      <c r="C19" s="4">
        <v>4233.92</v>
      </c>
      <c r="D19" s="4">
        <v>10104.84</v>
      </c>
      <c r="E19" s="4">
        <v>14338.76</v>
      </c>
      <c r="F19" s="4">
        <v>21358.11</v>
      </c>
      <c r="G19" s="4">
        <v>14338.74</v>
      </c>
    </row>
    <row r="20" spans="1:7" x14ac:dyDescent="0.35">
      <c r="A20" s="1">
        <v>18</v>
      </c>
      <c r="B20" s="1" t="s">
        <v>58</v>
      </c>
      <c r="C20" s="4">
        <v>38.99</v>
      </c>
      <c r="D20" s="4">
        <v>13615.539999999999</v>
      </c>
      <c r="E20" s="4">
        <v>13654.529999999999</v>
      </c>
      <c r="F20" s="4">
        <v>19860.84</v>
      </c>
      <c r="G20" s="4">
        <v>13615.540000000008</v>
      </c>
    </row>
    <row r="21" spans="1:7" x14ac:dyDescent="0.35">
      <c r="A21" s="1">
        <v>19</v>
      </c>
      <c r="B21" s="1" t="s">
        <v>38</v>
      </c>
      <c r="C21" s="4">
        <v>390.84</v>
      </c>
      <c r="D21" s="4">
        <v>11217.109999999999</v>
      </c>
      <c r="E21" s="4">
        <v>11607.949999999999</v>
      </c>
      <c r="F21" s="4">
        <v>14525.449999999999</v>
      </c>
      <c r="G21" s="4">
        <v>11607.729999999998</v>
      </c>
    </row>
    <row r="22" spans="1:7" x14ac:dyDescent="0.35">
      <c r="A22" s="1">
        <v>20</v>
      </c>
      <c r="B22" s="62" t="s">
        <v>36</v>
      </c>
      <c r="C22" s="4">
        <v>859.71</v>
      </c>
      <c r="D22" s="4">
        <v>10110</v>
      </c>
      <c r="E22" s="4">
        <v>10969.71</v>
      </c>
      <c r="F22" s="4">
        <v>13320</v>
      </c>
      <c r="G22" s="4">
        <v>10807.5</v>
      </c>
    </row>
    <row r="23" spans="1:7" x14ac:dyDescent="0.35">
      <c r="A23" s="1">
        <v>21</v>
      </c>
      <c r="B23" s="1" t="s">
        <v>80</v>
      </c>
      <c r="C23" s="4">
        <v>2199.0100000000002</v>
      </c>
      <c r="D23" s="4">
        <v>7579.5</v>
      </c>
      <c r="E23" s="4">
        <v>9778.51</v>
      </c>
      <c r="F23" s="4">
        <v>15873</v>
      </c>
      <c r="G23" s="4">
        <v>9778.5</v>
      </c>
    </row>
    <row r="24" spans="1:7" x14ac:dyDescent="0.35">
      <c r="A24" s="1">
        <v>22</v>
      </c>
      <c r="B24" s="1" t="s">
        <v>81</v>
      </c>
      <c r="C24" s="4">
        <v>265.32</v>
      </c>
      <c r="D24" s="4">
        <v>10750</v>
      </c>
      <c r="E24" s="4">
        <v>11015.32</v>
      </c>
      <c r="F24" s="4">
        <v>10691.12</v>
      </c>
      <c r="G24" s="4">
        <v>9341.1200000000008</v>
      </c>
    </row>
    <row r="25" spans="1:7" x14ac:dyDescent="0.35">
      <c r="A25" s="1">
        <v>23</v>
      </c>
      <c r="B25" s="1" t="s">
        <v>95</v>
      </c>
      <c r="C25" s="4">
        <v>0</v>
      </c>
      <c r="D25" s="4">
        <v>7837.5</v>
      </c>
      <c r="E25" s="4">
        <v>7837.5</v>
      </c>
      <c r="F25" s="4">
        <v>7837.5</v>
      </c>
      <c r="G25" s="4">
        <v>7837.5</v>
      </c>
    </row>
    <row r="26" spans="1:7" x14ac:dyDescent="0.35">
      <c r="A26" s="1">
        <v>24</v>
      </c>
      <c r="B26" s="1" t="s">
        <v>100</v>
      </c>
      <c r="C26" s="4">
        <v>41.6</v>
      </c>
      <c r="D26" s="4">
        <v>7460.47</v>
      </c>
      <c r="E26" s="4">
        <v>7502.0700000000006</v>
      </c>
      <c r="F26" s="4">
        <v>19048.810000000001</v>
      </c>
      <c r="G26" s="4">
        <v>6735</v>
      </c>
    </row>
    <row r="27" spans="1:7" x14ac:dyDescent="0.35">
      <c r="A27" s="1">
        <v>25</v>
      </c>
      <c r="B27" s="1" t="s">
        <v>68</v>
      </c>
      <c r="C27" s="4">
        <v>195</v>
      </c>
      <c r="D27" s="4">
        <v>6517.5</v>
      </c>
      <c r="E27" s="4">
        <v>6712.5</v>
      </c>
      <c r="F27" s="4">
        <v>27524.549999999996</v>
      </c>
      <c r="G27" s="4">
        <v>6712.5</v>
      </c>
    </row>
    <row r="28" spans="1:7" x14ac:dyDescent="0.35">
      <c r="A28" s="1">
        <v>26</v>
      </c>
      <c r="B28" s="1" t="s">
        <v>73</v>
      </c>
      <c r="C28" s="4">
        <v>1917.41</v>
      </c>
      <c r="D28" s="4">
        <v>2664.65</v>
      </c>
      <c r="E28" s="4">
        <v>4582.0600000000004</v>
      </c>
      <c r="F28" s="4">
        <v>16026.060000000001</v>
      </c>
      <c r="G28" s="4">
        <v>4582.0599999999995</v>
      </c>
    </row>
    <row r="29" spans="1:7" x14ac:dyDescent="0.35">
      <c r="A29" s="1">
        <v>27</v>
      </c>
      <c r="B29" s="1" t="s">
        <v>75</v>
      </c>
      <c r="C29" s="4">
        <v>2153.77</v>
      </c>
      <c r="D29" s="4">
        <v>1971.23</v>
      </c>
      <c r="E29" s="4">
        <v>4125</v>
      </c>
      <c r="F29" s="4">
        <v>6187.5</v>
      </c>
      <c r="G29" s="4">
        <v>4125</v>
      </c>
    </row>
    <row r="30" spans="1:7" x14ac:dyDescent="0.35">
      <c r="A30" s="1">
        <v>28</v>
      </c>
      <c r="B30" s="1" t="s">
        <v>148</v>
      </c>
      <c r="C30" s="4">
        <v>0</v>
      </c>
      <c r="D30" s="4">
        <v>3712.5</v>
      </c>
      <c r="E30" s="4">
        <v>3712.5</v>
      </c>
      <c r="F30" s="4">
        <v>6187.5</v>
      </c>
      <c r="G30" s="4">
        <v>3712.5</v>
      </c>
    </row>
    <row r="31" spans="1:7" x14ac:dyDescent="0.35">
      <c r="A31" s="1">
        <v>29</v>
      </c>
      <c r="B31" s="1" t="s">
        <v>124</v>
      </c>
      <c r="C31" s="4">
        <v>0</v>
      </c>
      <c r="D31" s="4">
        <v>3000</v>
      </c>
      <c r="E31" s="4">
        <v>3000</v>
      </c>
      <c r="F31" s="4">
        <v>4350</v>
      </c>
      <c r="G31" s="4">
        <v>3000</v>
      </c>
    </row>
    <row r="32" spans="1:7" x14ac:dyDescent="0.35">
      <c r="A32" s="1">
        <v>30</v>
      </c>
      <c r="B32" s="1" t="s">
        <v>99</v>
      </c>
      <c r="C32" s="4">
        <v>212.62</v>
      </c>
      <c r="D32" s="4">
        <v>3828.33</v>
      </c>
      <c r="E32" s="4">
        <v>4040.95</v>
      </c>
      <c r="F32" s="4">
        <v>4964.79</v>
      </c>
      <c r="G32" s="4">
        <v>2416.8599999999997</v>
      </c>
    </row>
    <row r="33" spans="1:7" x14ac:dyDescent="0.35">
      <c r="A33" s="1">
        <v>31</v>
      </c>
      <c r="B33" s="1" t="s">
        <v>72</v>
      </c>
      <c r="C33" s="4">
        <v>276.83</v>
      </c>
      <c r="D33" s="4">
        <v>1107.67</v>
      </c>
      <c r="E33" s="4">
        <v>1384.5</v>
      </c>
      <c r="F33" s="4">
        <v>1384.5</v>
      </c>
      <c r="G33" s="4">
        <v>1384.5</v>
      </c>
    </row>
    <row r="34" spans="1:7" x14ac:dyDescent="0.35">
      <c r="A34" s="1">
        <v>32</v>
      </c>
      <c r="B34" s="1" t="s">
        <v>84</v>
      </c>
      <c r="C34" s="4">
        <v>191.16</v>
      </c>
      <c r="D34" s="4">
        <v>1158.8399999999999</v>
      </c>
      <c r="E34" s="4">
        <v>1350</v>
      </c>
      <c r="F34" s="4">
        <v>1350</v>
      </c>
      <c r="G34" s="4">
        <v>1350</v>
      </c>
    </row>
    <row r="35" spans="1:7" x14ac:dyDescent="0.35">
      <c r="A35" s="1">
        <v>33</v>
      </c>
      <c r="B35" s="1" t="s">
        <v>63</v>
      </c>
      <c r="C35" s="4">
        <v>13989.2</v>
      </c>
      <c r="D35" s="4">
        <v>0</v>
      </c>
      <c r="E35" s="4">
        <v>13989.2</v>
      </c>
      <c r="F35" s="4">
        <v>1267.5</v>
      </c>
      <c r="G35" s="4">
        <v>1267.5</v>
      </c>
    </row>
    <row r="36" spans="1:7" x14ac:dyDescent="0.35">
      <c r="A36" s="1">
        <v>34</v>
      </c>
      <c r="B36" s="1" t="s">
        <v>35</v>
      </c>
      <c r="C36" s="4">
        <v>2048.25</v>
      </c>
      <c r="D36" s="4">
        <v>0</v>
      </c>
      <c r="E36" s="4">
        <v>2048.25</v>
      </c>
      <c r="F36" s="4">
        <v>17352.54</v>
      </c>
      <c r="G36" s="4">
        <v>1237.5</v>
      </c>
    </row>
    <row r="37" spans="1:7" x14ac:dyDescent="0.35">
      <c r="A37" s="1">
        <v>35</v>
      </c>
      <c r="B37" s="1" t="s">
        <v>143</v>
      </c>
      <c r="C37" s="4">
        <v>0</v>
      </c>
      <c r="D37" s="4">
        <v>1005</v>
      </c>
      <c r="E37" s="4">
        <v>1005</v>
      </c>
      <c r="F37" s="4">
        <v>1005</v>
      </c>
      <c r="G37" s="4">
        <v>1005</v>
      </c>
    </row>
    <row r="38" spans="1:7" x14ac:dyDescent="0.35">
      <c r="A38" s="1">
        <v>36</v>
      </c>
      <c r="B38" s="1" t="s">
        <v>64</v>
      </c>
      <c r="C38" s="4">
        <v>622.46</v>
      </c>
      <c r="D38" s="4">
        <v>240.04</v>
      </c>
      <c r="E38" s="4">
        <v>862.5</v>
      </c>
      <c r="F38" s="4">
        <v>3075</v>
      </c>
      <c r="G38" s="4">
        <v>862.5</v>
      </c>
    </row>
    <row r="39" spans="1:7" x14ac:dyDescent="0.35">
      <c r="A39" s="1">
        <v>37</v>
      </c>
      <c r="B39" s="1" t="s">
        <v>102</v>
      </c>
      <c r="C39" s="4">
        <v>624.64</v>
      </c>
      <c r="D39" s="4">
        <v>0</v>
      </c>
      <c r="E39" s="4">
        <v>624.64</v>
      </c>
      <c r="F39" s="4">
        <v>450</v>
      </c>
      <c r="G39" s="4">
        <v>450</v>
      </c>
    </row>
    <row r="40" spans="1:7" x14ac:dyDescent="0.35">
      <c r="A40" s="1">
        <v>38</v>
      </c>
      <c r="B40" s="1" t="s">
        <v>101</v>
      </c>
      <c r="C40" s="4">
        <v>2212</v>
      </c>
      <c r="D40" s="4">
        <v>0</v>
      </c>
      <c r="E40" s="4">
        <v>2212</v>
      </c>
      <c r="F40" s="4">
        <v>412.5</v>
      </c>
      <c r="G40" s="4">
        <v>412.5</v>
      </c>
    </row>
    <row r="41" spans="1:7" x14ac:dyDescent="0.35">
      <c r="A41" s="1">
        <v>39</v>
      </c>
      <c r="B41" s="1" t="s">
        <v>154</v>
      </c>
      <c r="C41" s="4">
        <v>0</v>
      </c>
      <c r="D41" s="4">
        <v>412.5</v>
      </c>
      <c r="E41" s="4">
        <v>412.5</v>
      </c>
      <c r="F41" s="4">
        <v>412.5</v>
      </c>
      <c r="G41" s="4">
        <v>412.5</v>
      </c>
    </row>
    <row r="42" spans="1:7" x14ac:dyDescent="0.35">
      <c r="A42" s="1">
        <v>40</v>
      </c>
      <c r="B42" s="1" t="s">
        <v>65</v>
      </c>
      <c r="C42" s="4">
        <v>274.92</v>
      </c>
      <c r="D42" s="4">
        <v>30.05</v>
      </c>
      <c r="E42" s="4">
        <v>304.97000000000003</v>
      </c>
      <c r="F42" s="4">
        <v>290.15999999999997</v>
      </c>
      <c r="G42" s="4">
        <v>289.94</v>
      </c>
    </row>
    <row r="43" spans="1:7" x14ac:dyDescent="0.35">
      <c r="A43" s="1">
        <v>41</v>
      </c>
      <c r="B43" s="1" t="s">
        <v>79</v>
      </c>
      <c r="C43" s="4">
        <v>1373</v>
      </c>
      <c r="D43" s="4">
        <v>0</v>
      </c>
      <c r="E43" s="4">
        <v>1373</v>
      </c>
      <c r="F43" s="4">
        <v>767</v>
      </c>
      <c r="G43" s="4">
        <v>250</v>
      </c>
    </row>
    <row r="44" spans="1:7" x14ac:dyDescent="0.35">
      <c r="A44" s="1">
        <v>42</v>
      </c>
      <c r="B44" s="1" t="s">
        <v>113</v>
      </c>
      <c r="C44" s="4">
        <v>0</v>
      </c>
      <c r="D44" s="4">
        <v>40.929999999999993</v>
      </c>
      <c r="E44" s="4">
        <v>40.929999999999993</v>
      </c>
      <c r="F44" s="4">
        <v>40.929999999999993</v>
      </c>
      <c r="G44" s="4">
        <v>40.929999999999993</v>
      </c>
    </row>
    <row r="45" spans="1:7" x14ac:dyDescent="0.35">
      <c r="A45" s="1">
        <v>43</v>
      </c>
      <c r="B45" s="1" t="s">
        <v>112</v>
      </c>
      <c r="C45" s="4">
        <v>64.92</v>
      </c>
      <c r="D45" s="4">
        <v>19.57</v>
      </c>
      <c r="E45" s="4">
        <v>84.490000000000009</v>
      </c>
      <c r="F45" s="4">
        <v>19.57</v>
      </c>
      <c r="G45" s="4">
        <v>19.57</v>
      </c>
    </row>
    <row r="46" spans="1:7" x14ac:dyDescent="0.35">
      <c r="A46" s="1">
        <v>44</v>
      </c>
      <c r="B46" s="1" t="s">
        <v>129</v>
      </c>
      <c r="C46" s="4">
        <v>0</v>
      </c>
      <c r="D46" s="4">
        <v>7</v>
      </c>
      <c r="E46" s="4">
        <v>7</v>
      </c>
      <c r="F46" s="4">
        <v>7</v>
      </c>
      <c r="G46" s="4">
        <v>7</v>
      </c>
    </row>
    <row r="47" spans="1:7" x14ac:dyDescent="0.35">
      <c r="A47" s="1">
        <v>45</v>
      </c>
      <c r="B47" s="1" t="s">
        <v>134</v>
      </c>
      <c r="C47" s="4">
        <v>0</v>
      </c>
      <c r="D47" s="4">
        <v>0</v>
      </c>
      <c r="E47" s="4">
        <v>0</v>
      </c>
      <c r="F47" s="4">
        <v>3300</v>
      </c>
      <c r="G47" s="4">
        <v>0</v>
      </c>
    </row>
    <row r="48" spans="1:7" x14ac:dyDescent="0.35">
      <c r="A48" s="1">
        <v>46</v>
      </c>
      <c r="B48" s="1" t="s">
        <v>149</v>
      </c>
      <c r="C48" s="4">
        <v>0</v>
      </c>
      <c r="D48" s="4">
        <v>0</v>
      </c>
      <c r="E48" s="4">
        <v>0</v>
      </c>
      <c r="F48" s="4">
        <v>855</v>
      </c>
      <c r="G48" s="4">
        <v>0</v>
      </c>
    </row>
    <row r="49" spans="1:7" x14ac:dyDescent="0.35">
      <c r="A49" s="1">
        <v>47</v>
      </c>
      <c r="B49" s="20" t="s">
        <v>96</v>
      </c>
      <c r="C49" s="4">
        <v>0</v>
      </c>
      <c r="D49" s="4">
        <v>0</v>
      </c>
      <c r="E49" s="4">
        <v>0</v>
      </c>
      <c r="F49" s="4">
        <v>840</v>
      </c>
      <c r="G49" s="4">
        <v>0</v>
      </c>
    </row>
    <row r="50" spans="1:7" x14ac:dyDescent="0.35">
      <c r="A50" s="1">
        <v>48</v>
      </c>
      <c r="B50" s="1" t="s">
        <v>97</v>
      </c>
      <c r="C50" s="4">
        <v>0</v>
      </c>
      <c r="D50" s="4">
        <v>0</v>
      </c>
      <c r="E50" s="4">
        <v>0</v>
      </c>
      <c r="F50" s="4">
        <v>495</v>
      </c>
      <c r="G50" s="4">
        <v>0</v>
      </c>
    </row>
    <row r="51" spans="1:7" x14ac:dyDescent="0.35">
      <c r="A51" s="1">
        <v>49</v>
      </c>
      <c r="B51" s="1" t="s">
        <v>98</v>
      </c>
      <c r="C51" s="4">
        <v>0</v>
      </c>
      <c r="D51" s="4">
        <v>0</v>
      </c>
      <c r="E51" s="4">
        <v>0</v>
      </c>
      <c r="F51" s="4">
        <v>469.5</v>
      </c>
      <c r="G51" s="4">
        <v>0</v>
      </c>
    </row>
    <row r="52" spans="1:7" x14ac:dyDescent="0.35">
      <c r="A52" s="1">
        <v>50</v>
      </c>
      <c r="B52" s="1" t="s">
        <v>70</v>
      </c>
      <c r="C52" s="4">
        <v>1049.76</v>
      </c>
      <c r="D52" s="4">
        <v>0</v>
      </c>
      <c r="E52" s="4">
        <v>1049.76</v>
      </c>
      <c r="F52" s="4">
        <v>0</v>
      </c>
      <c r="G52" s="4">
        <v>0</v>
      </c>
    </row>
    <row r="53" spans="1:7" x14ac:dyDescent="0.35">
      <c r="A53" s="1">
        <v>51</v>
      </c>
      <c r="B53" s="62" t="s">
        <v>76</v>
      </c>
      <c r="C53" s="4">
        <v>216</v>
      </c>
      <c r="D53" s="4">
        <v>0</v>
      </c>
      <c r="E53" s="4">
        <v>216</v>
      </c>
      <c r="F53" s="4">
        <v>0</v>
      </c>
      <c r="G53" s="4">
        <v>0</v>
      </c>
    </row>
    <row r="54" spans="1:7" x14ac:dyDescent="0.35">
      <c r="A54" s="1">
        <v>52</v>
      </c>
      <c r="B54" s="1" t="s">
        <v>74</v>
      </c>
      <c r="C54" s="4">
        <v>201.6</v>
      </c>
      <c r="D54" s="4">
        <v>0</v>
      </c>
      <c r="E54" s="4">
        <v>201.6</v>
      </c>
      <c r="F54" s="4">
        <v>0</v>
      </c>
      <c r="G54" s="4">
        <v>0</v>
      </c>
    </row>
    <row r="55" spans="1:7" x14ac:dyDescent="0.35">
      <c r="A55" s="1">
        <v>53</v>
      </c>
      <c r="B55" s="1" t="s">
        <v>123</v>
      </c>
      <c r="C55" s="4">
        <v>24.34</v>
      </c>
      <c r="D55" s="4">
        <v>0</v>
      </c>
      <c r="E55" s="4">
        <v>24.34</v>
      </c>
      <c r="F55" s="4">
        <v>0</v>
      </c>
      <c r="G55" s="4">
        <v>0</v>
      </c>
    </row>
    <row r="56" spans="1:7" x14ac:dyDescent="0.35">
      <c r="A56" s="1">
        <v>54</v>
      </c>
      <c r="B56" s="1" t="s">
        <v>103</v>
      </c>
      <c r="C56" s="4">
        <v>18.86</v>
      </c>
      <c r="D56" s="4">
        <v>0</v>
      </c>
      <c r="E56" s="4">
        <v>18.86</v>
      </c>
      <c r="F56" s="4">
        <v>0</v>
      </c>
      <c r="G56" s="4">
        <v>0</v>
      </c>
    </row>
    <row r="57" spans="1:7" x14ac:dyDescent="0.35">
      <c r="A57" s="1">
        <v>55</v>
      </c>
      <c r="B57" s="1" t="s">
        <v>78</v>
      </c>
      <c r="C57" s="4">
        <v>8.7200000000000006</v>
      </c>
      <c r="D57" s="4">
        <v>0</v>
      </c>
      <c r="E57" s="4">
        <v>8.7200000000000006</v>
      </c>
      <c r="F57" s="4">
        <v>0</v>
      </c>
      <c r="G57" s="4">
        <v>0</v>
      </c>
    </row>
    <row r="58" spans="1:7" x14ac:dyDescent="0.35">
      <c r="A58" s="99"/>
      <c r="B58" s="100"/>
      <c r="C58" s="101">
        <v>174647.21000000002</v>
      </c>
      <c r="D58" s="101">
        <v>1468057.71</v>
      </c>
      <c r="E58" s="101">
        <v>1642704.9199999997</v>
      </c>
      <c r="F58" s="101">
        <v>2444927.9399999995</v>
      </c>
      <c r="G58" s="101">
        <v>1438912.6200000003</v>
      </c>
    </row>
  </sheetData>
  <sortState ref="A3:G129">
    <sortCondition descending="1" ref="G125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4" t="s">
        <v>57</v>
      </c>
      <c r="B1" s="74" t="s">
        <v>46</v>
      </c>
      <c r="C1" s="74" t="s">
        <v>86</v>
      </c>
      <c r="D1" s="74" t="s">
        <v>47</v>
      </c>
      <c r="E1" s="74" t="s">
        <v>52</v>
      </c>
      <c r="F1" s="74" t="s">
        <v>51</v>
      </c>
    </row>
    <row r="2" spans="1:6" x14ac:dyDescent="0.35">
      <c r="A2" s="68">
        <v>1</v>
      </c>
      <c r="B2" s="105" t="s">
        <v>53</v>
      </c>
      <c r="C2" s="66">
        <v>559769.37</v>
      </c>
      <c r="D2" s="66">
        <v>204790157.66908616</v>
      </c>
      <c r="E2" s="66">
        <f t="shared" ref="E2" si="0">D2/C2</f>
        <v>365.84738044721195</v>
      </c>
      <c r="F2" s="67">
        <f>C2/$C$46</f>
        <v>0.38902248977425746</v>
      </c>
    </row>
    <row r="3" spans="1:6" x14ac:dyDescent="0.35">
      <c r="A3" s="68">
        <v>2</v>
      </c>
      <c r="B3" s="105" t="s">
        <v>42</v>
      </c>
      <c r="C3" s="66">
        <v>217343.13</v>
      </c>
      <c r="D3" s="66">
        <v>78746418.53549999</v>
      </c>
      <c r="E3" s="66">
        <f t="shared" ref="E3:E44" si="1">D3/C3</f>
        <v>362.3138147292716</v>
      </c>
      <c r="F3" s="67">
        <f t="shared" ref="F3:F44" si="2">C3/$C$46</f>
        <v>0.15104678837273663</v>
      </c>
    </row>
    <row r="4" spans="1:6" x14ac:dyDescent="0.35">
      <c r="A4" s="68">
        <v>3</v>
      </c>
      <c r="B4" s="105" t="s">
        <v>43</v>
      </c>
      <c r="C4" s="66">
        <v>211827.48</v>
      </c>
      <c r="D4" s="66">
        <v>74258788.739000008</v>
      </c>
      <c r="E4" s="66">
        <f t="shared" si="1"/>
        <v>350.56258394331087</v>
      </c>
      <c r="F4" s="67">
        <f t="shared" si="2"/>
        <v>0.14721358132226267</v>
      </c>
    </row>
    <row r="5" spans="1:6" x14ac:dyDescent="0.35">
      <c r="A5" s="68">
        <v>4</v>
      </c>
      <c r="B5" s="105" t="s">
        <v>67</v>
      </c>
      <c r="C5" s="66">
        <v>64138.849999999984</v>
      </c>
      <c r="D5" s="66">
        <v>23739135.888599992</v>
      </c>
      <c r="E5" s="66">
        <f t="shared" si="1"/>
        <v>370.12100916371276</v>
      </c>
      <c r="F5" s="67">
        <f t="shared" si="2"/>
        <v>4.4574527395555119E-2</v>
      </c>
    </row>
    <row r="6" spans="1:6" x14ac:dyDescent="0.35">
      <c r="A6" s="68">
        <v>5</v>
      </c>
      <c r="B6" s="105" t="s">
        <v>127</v>
      </c>
      <c r="C6" s="66">
        <v>47673.7</v>
      </c>
      <c r="D6" s="66">
        <v>17579547.544</v>
      </c>
      <c r="E6" s="66">
        <f t="shared" si="1"/>
        <v>368.74728716252361</v>
      </c>
      <c r="F6" s="67">
        <f t="shared" si="2"/>
        <v>3.313175472739964E-2</v>
      </c>
    </row>
    <row r="7" spans="1:6" x14ac:dyDescent="0.35">
      <c r="A7" s="68">
        <v>6</v>
      </c>
      <c r="B7" s="105" t="s">
        <v>71</v>
      </c>
      <c r="C7" s="66">
        <v>46535.51999999999</v>
      </c>
      <c r="D7" s="66">
        <v>17139019.069200002</v>
      </c>
      <c r="E7" s="66">
        <f t="shared" si="1"/>
        <v>368.29972178671272</v>
      </c>
      <c r="F7" s="67">
        <f t="shared" si="2"/>
        <v>3.2340754645685151E-2</v>
      </c>
    </row>
    <row r="8" spans="1:6" x14ac:dyDescent="0.35">
      <c r="A8" s="68">
        <v>7</v>
      </c>
      <c r="B8" s="105" t="s">
        <v>104</v>
      </c>
      <c r="C8" s="66">
        <v>46125.36</v>
      </c>
      <c r="D8" s="66">
        <v>17377417.420199998</v>
      </c>
      <c r="E8" s="66">
        <f t="shared" si="1"/>
        <v>376.74323669668917</v>
      </c>
      <c r="F8" s="67">
        <f t="shared" si="2"/>
        <v>3.2055706065042371E-2</v>
      </c>
    </row>
    <row r="9" spans="1:6" x14ac:dyDescent="0.35">
      <c r="A9" s="68">
        <v>8</v>
      </c>
      <c r="B9" s="105" t="s">
        <v>126</v>
      </c>
      <c r="C9" s="66">
        <v>30684.97</v>
      </c>
      <c r="D9" s="66">
        <v>11411182.366</v>
      </c>
      <c r="E9" s="66">
        <f t="shared" si="1"/>
        <v>371.88181595093624</v>
      </c>
      <c r="F9" s="67">
        <f t="shared" si="2"/>
        <v>2.1325110068184685E-2</v>
      </c>
    </row>
    <row r="10" spans="1:6" x14ac:dyDescent="0.35">
      <c r="A10" s="68">
        <v>9</v>
      </c>
      <c r="B10" s="105" t="s">
        <v>44</v>
      </c>
      <c r="C10" s="66">
        <v>29541.020000000004</v>
      </c>
      <c r="D10" s="66">
        <v>10844948.025999999</v>
      </c>
      <c r="E10" s="66">
        <f t="shared" si="1"/>
        <v>367.11488046113499</v>
      </c>
      <c r="F10" s="67">
        <f t="shared" si="2"/>
        <v>2.0530100013995294E-2</v>
      </c>
    </row>
    <row r="11" spans="1:6" x14ac:dyDescent="0.35">
      <c r="A11" s="68">
        <v>10</v>
      </c>
      <c r="B11" s="105" t="s">
        <v>130</v>
      </c>
      <c r="C11" s="66">
        <v>24750</v>
      </c>
      <c r="D11" s="66">
        <v>9423697.5</v>
      </c>
      <c r="E11" s="66">
        <f t="shared" si="1"/>
        <v>380.75545454545454</v>
      </c>
      <c r="F11" s="67">
        <f t="shared" si="2"/>
        <v>1.7200488518892831E-2</v>
      </c>
    </row>
    <row r="12" spans="1:6" x14ac:dyDescent="0.35">
      <c r="A12" s="68">
        <v>11</v>
      </c>
      <c r="B12" s="105" t="s">
        <v>131</v>
      </c>
      <c r="C12" s="66">
        <v>22987.5</v>
      </c>
      <c r="D12" s="66">
        <v>8802338.625</v>
      </c>
      <c r="E12" s="66">
        <f t="shared" si="1"/>
        <v>382.9184828711256</v>
      </c>
      <c r="F12" s="67">
        <f t="shared" si="2"/>
        <v>1.5975605245577736E-2</v>
      </c>
    </row>
    <row r="13" spans="1:6" x14ac:dyDescent="0.35">
      <c r="A13" s="68">
        <v>12</v>
      </c>
      <c r="B13" s="105" t="s">
        <v>45</v>
      </c>
      <c r="C13" s="66">
        <v>22428.63</v>
      </c>
      <c r="D13" s="66">
        <v>8287886.2230000002</v>
      </c>
      <c r="E13" s="66">
        <f t="shared" si="1"/>
        <v>369.52262456512057</v>
      </c>
      <c r="F13" s="67">
        <f t="shared" si="2"/>
        <v>1.5587207790282638E-2</v>
      </c>
    </row>
    <row r="14" spans="1:6" x14ac:dyDescent="0.35">
      <c r="A14" s="68">
        <v>13</v>
      </c>
      <c r="B14" s="105" t="s">
        <v>105</v>
      </c>
      <c r="C14" s="66">
        <v>16777.169999999998</v>
      </c>
      <c r="D14" s="66">
        <v>6028117.9409999996</v>
      </c>
      <c r="E14" s="66">
        <f t="shared" si="1"/>
        <v>359.30481368431032</v>
      </c>
      <c r="F14" s="67">
        <f t="shared" si="2"/>
        <v>1.165961696826316E-2</v>
      </c>
    </row>
    <row r="15" spans="1:6" x14ac:dyDescent="0.35">
      <c r="A15" s="68">
        <v>14</v>
      </c>
      <c r="B15" s="105" t="s">
        <v>108</v>
      </c>
      <c r="C15" s="66">
        <v>16112.93</v>
      </c>
      <c r="D15" s="66">
        <v>5966894.7857900001</v>
      </c>
      <c r="E15" s="66">
        <f t="shared" si="1"/>
        <v>370.31717917163422</v>
      </c>
      <c r="F15" s="67">
        <f t="shared" si="2"/>
        <v>1.1197990604877731E-2</v>
      </c>
    </row>
    <row r="16" spans="1:6" x14ac:dyDescent="0.35">
      <c r="A16" s="68">
        <v>15</v>
      </c>
      <c r="B16" s="105" t="s">
        <v>115</v>
      </c>
      <c r="C16" s="66">
        <v>11348.07</v>
      </c>
      <c r="D16" s="66">
        <v>3926879.5635000006</v>
      </c>
      <c r="E16" s="66">
        <f t="shared" si="1"/>
        <v>346.03942022740438</v>
      </c>
      <c r="F16" s="67">
        <f t="shared" si="2"/>
        <v>7.8865595049128143E-3</v>
      </c>
    </row>
    <row r="17" spans="1:6" x14ac:dyDescent="0.35">
      <c r="A17" s="68">
        <v>16</v>
      </c>
      <c r="B17" s="105" t="s">
        <v>118</v>
      </c>
      <c r="C17" s="66">
        <v>10920.05</v>
      </c>
      <c r="D17" s="66">
        <v>3965779.6019600001</v>
      </c>
      <c r="E17" s="66">
        <f t="shared" si="1"/>
        <v>363.16496737286008</v>
      </c>
      <c r="F17" s="67">
        <f t="shared" si="2"/>
        <v>7.5890987737670963E-3</v>
      </c>
    </row>
    <row r="18" spans="1:6" x14ac:dyDescent="0.35">
      <c r="A18" s="68">
        <v>17</v>
      </c>
      <c r="B18" s="105" t="s">
        <v>116</v>
      </c>
      <c r="C18" s="66">
        <v>9835.5</v>
      </c>
      <c r="D18" s="66">
        <v>3597814.95</v>
      </c>
      <c r="E18" s="66">
        <f t="shared" si="1"/>
        <v>365.79888668598448</v>
      </c>
      <c r="F18" s="67">
        <f t="shared" si="2"/>
        <v>6.8353698920230474E-3</v>
      </c>
    </row>
    <row r="19" spans="1:6" x14ac:dyDescent="0.35">
      <c r="A19" s="68">
        <v>18</v>
      </c>
      <c r="B19" s="105" t="s">
        <v>150</v>
      </c>
      <c r="C19" s="66">
        <v>5520</v>
      </c>
      <c r="D19" s="66">
        <v>1969677.75</v>
      </c>
      <c r="E19" s="66">
        <f t="shared" si="1"/>
        <v>356.82567934782611</v>
      </c>
      <c r="F19" s="67">
        <f t="shared" si="2"/>
        <v>3.8362301666379161E-3</v>
      </c>
    </row>
    <row r="20" spans="1:6" x14ac:dyDescent="0.35">
      <c r="A20" s="68">
        <v>19</v>
      </c>
      <c r="B20" s="105" t="s">
        <v>107</v>
      </c>
      <c r="C20" s="66">
        <v>4650</v>
      </c>
      <c r="D20" s="66">
        <v>1726320.375</v>
      </c>
      <c r="E20" s="66">
        <f t="shared" si="1"/>
        <v>371.2516935483871</v>
      </c>
      <c r="F20" s="67">
        <f t="shared" si="2"/>
        <v>3.2316069338525922E-3</v>
      </c>
    </row>
    <row r="21" spans="1:6" x14ac:dyDescent="0.35">
      <c r="A21" s="68">
        <v>20</v>
      </c>
      <c r="B21" s="105" t="s">
        <v>106</v>
      </c>
      <c r="C21" s="66">
        <v>4132.5</v>
      </c>
      <c r="D21" s="66">
        <v>1507536</v>
      </c>
      <c r="E21" s="66">
        <f t="shared" si="1"/>
        <v>364.8</v>
      </c>
      <c r="F21" s="67">
        <f t="shared" si="2"/>
        <v>2.8719603557302879E-3</v>
      </c>
    </row>
    <row r="22" spans="1:6" x14ac:dyDescent="0.35">
      <c r="A22" s="68">
        <v>21</v>
      </c>
      <c r="B22" s="105" t="s">
        <v>140</v>
      </c>
      <c r="C22" s="66">
        <v>3773.7200000000003</v>
      </c>
      <c r="D22" s="66">
        <v>1404504.145</v>
      </c>
      <c r="E22" s="66">
        <f t="shared" si="1"/>
        <v>372.18027437117752</v>
      </c>
      <c r="F22" s="67">
        <f t="shared" si="2"/>
        <v>2.6226192942834852E-3</v>
      </c>
    </row>
    <row r="23" spans="1:6" x14ac:dyDescent="0.35">
      <c r="A23" s="68">
        <v>22</v>
      </c>
      <c r="B23" s="105" t="s">
        <v>144</v>
      </c>
      <c r="C23" s="66">
        <v>3600</v>
      </c>
      <c r="D23" s="66">
        <v>1292886</v>
      </c>
      <c r="E23" s="66">
        <f t="shared" si="1"/>
        <v>359.13499999999999</v>
      </c>
      <c r="F23" s="67">
        <f t="shared" si="2"/>
        <v>2.5018892391116842E-3</v>
      </c>
    </row>
    <row r="24" spans="1:6" x14ac:dyDescent="0.35">
      <c r="A24" s="68">
        <v>23</v>
      </c>
      <c r="B24" s="105" t="s">
        <v>114</v>
      </c>
      <c r="C24" s="66">
        <v>3480</v>
      </c>
      <c r="D24" s="66">
        <v>730800</v>
      </c>
      <c r="E24" s="66">
        <f t="shared" si="1"/>
        <v>210</v>
      </c>
      <c r="F24" s="67">
        <f t="shared" si="2"/>
        <v>2.4184929311412951E-3</v>
      </c>
    </row>
    <row r="25" spans="1:6" x14ac:dyDescent="0.35">
      <c r="A25" s="68">
        <v>24</v>
      </c>
      <c r="B25" s="105" t="s">
        <v>139</v>
      </c>
      <c r="C25" s="66">
        <v>3465</v>
      </c>
      <c r="D25" s="66">
        <v>1273263.6000000001</v>
      </c>
      <c r="E25" s="66">
        <f t="shared" si="1"/>
        <v>367.46424242424246</v>
      </c>
      <c r="F25" s="67">
        <f t="shared" si="2"/>
        <v>2.4080683926449961E-3</v>
      </c>
    </row>
    <row r="26" spans="1:6" x14ac:dyDescent="0.35">
      <c r="A26" s="68">
        <v>25</v>
      </c>
      <c r="B26" s="105" t="s">
        <v>125</v>
      </c>
      <c r="C26" s="66">
        <v>3345.75</v>
      </c>
      <c r="D26" s="66">
        <v>1183224.4874999998</v>
      </c>
      <c r="E26" s="66">
        <f t="shared" si="1"/>
        <v>353.64999999999992</v>
      </c>
      <c r="F26" s="67">
        <f t="shared" si="2"/>
        <v>2.3251933115994218E-3</v>
      </c>
    </row>
    <row r="27" spans="1:6" x14ac:dyDescent="0.35">
      <c r="A27" s="68">
        <v>26</v>
      </c>
      <c r="B27" s="105" t="s">
        <v>152</v>
      </c>
      <c r="C27" s="66">
        <v>2475</v>
      </c>
      <c r="D27" s="66">
        <v>914491.23375000001</v>
      </c>
      <c r="E27" s="66">
        <f t="shared" si="1"/>
        <v>369.49140757575759</v>
      </c>
      <c r="F27" s="67">
        <f t="shared" si="2"/>
        <v>1.7200488518892831E-3</v>
      </c>
    </row>
    <row r="28" spans="1:6" x14ac:dyDescent="0.35">
      <c r="A28" s="68">
        <v>27</v>
      </c>
      <c r="B28" s="105" t="s">
        <v>159</v>
      </c>
      <c r="C28" s="66">
        <v>2175</v>
      </c>
      <c r="D28" s="66">
        <v>772777.5</v>
      </c>
      <c r="E28" s="66">
        <f t="shared" si="1"/>
        <v>355.3</v>
      </c>
      <c r="F28" s="67">
        <f t="shared" si="2"/>
        <v>1.5115580819633093E-3</v>
      </c>
    </row>
    <row r="29" spans="1:6" x14ac:dyDescent="0.35">
      <c r="A29" s="68">
        <v>28</v>
      </c>
      <c r="B29" s="105" t="s">
        <v>141</v>
      </c>
      <c r="C29" s="66">
        <v>2077.5</v>
      </c>
      <c r="D29" s="66">
        <v>758885.625</v>
      </c>
      <c r="E29" s="66">
        <f t="shared" si="1"/>
        <v>365.28790613718411</v>
      </c>
      <c r="F29" s="67">
        <f t="shared" si="2"/>
        <v>1.443798581737368E-3</v>
      </c>
    </row>
    <row r="30" spans="1:6" x14ac:dyDescent="0.35">
      <c r="A30" s="68">
        <v>29</v>
      </c>
      <c r="B30" s="105" t="s">
        <v>117</v>
      </c>
      <c r="C30" s="66">
        <v>1937.15</v>
      </c>
      <c r="D30" s="66">
        <v>710452.66249999998</v>
      </c>
      <c r="E30" s="66">
        <f t="shared" si="1"/>
        <v>366.7514970446274</v>
      </c>
      <c r="F30" s="67">
        <f t="shared" si="2"/>
        <v>1.3462596498736666E-3</v>
      </c>
    </row>
    <row r="31" spans="1:6" x14ac:dyDescent="0.35">
      <c r="A31" s="68">
        <v>30</v>
      </c>
      <c r="B31" s="105" t="s">
        <v>135</v>
      </c>
      <c r="C31" s="66">
        <v>1717.5</v>
      </c>
      <c r="D31" s="66">
        <v>642570.75</v>
      </c>
      <c r="E31" s="66">
        <f t="shared" si="1"/>
        <v>374.13144104803496</v>
      </c>
      <c r="F31" s="67">
        <f t="shared" si="2"/>
        <v>1.1936096578261995E-3</v>
      </c>
    </row>
    <row r="32" spans="1:6" x14ac:dyDescent="0.35">
      <c r="A32" s="68">
        <v>31</v>
      </c>
      <c r="B32" s="105" t="s">
        <v>155</v>
      </c>
      <c r="C32" s="66">
        <v>1687.5</v>
      </c>
      <c r="D32" s="66">
        <v>645646.875</v>
      </c>
      <c r="E32" s="66">
        <f t="shared" si="1"/>
        <v>382.60555555555555</v>
      </c>
      <c r="F32" s="67">
        <f t="shared" si="2"/>
        <v>1.172760580833602E-3</v>
      </c>
    </row>
    <row r="33" spans="1:6" x14ac:dyDescent="0.35">
      <c r="A33" s="68">
        <v>32</v>
      </c>
      <c r="B33" s="105" t="s">
        <v>142</v>
      </c>
      <c r="C33" s="66">
        <v>1237.5</v>
      </c>
      <c r="D33" s="66">
        <v>450099.375</v>
      </c>
      <c r="E33" s="66">
        <f t="shared" si="1"/>
        <v>363.71666666666664</v>
      </c>
      <c r="F33" s="67">
        <f t="shared" si="2"/>
        <v>8.6002442594464157E-4</v>
      </c>
    </row>
    <row r="34" spans="1:6" x14ac:dyDescent="0.35">
      <c r="A34" s="68">
        <v>33</v>
      </c>
      <c r="B34" s="105" t="s">
        <v>156</v>
      </c>
      <c r="C34" s="66">
        <v>1131</v>
      </c>
      <c r="D34" s="66">
        <v>428705.55</v>
      </c>
      <c r="E34" s="66">
        <f t="shared" si="1"/>
        <v>379.05</v>
      </c>
      <c r="F34" s="67">
        <f t="shared" si="2"/>
        <v>7.8601020262092087E-4</v>
      </c>
    </row>
    <row r="35" spans="1:6" x14ac:dyDescent="0.35">
      <c r="A35" s="68">
        <v>34</v>
      </c>
      <c r="B35" s="105" t="s">
        <v>157</v>
      </c>
      <c r="C35" s="66">
        <v>825</v>
      </c>
      <c r="D35" s="66">
        <v>308096.25</v>
      </c>
      <c r="E35" s="66">
        <f t="shared" si="1"/>
        <v>373.45</v>
      </c>
      <c r="F35" s="67">
        <f t="shared" si="2"/>
        <v>5.7334961729642764E-4</v>
      </c>
    </row>
    <row r="36" spans="1:6" x14ac:dyDescent="0.35">
      <c r="A36" s="68">
        <v>35</v>
      </c>
      <c r="B36" s="105" t="s">
        <v>145</v>
      </c>
      <c r="C36" s="66">
        <v>435</v>
      </c>
      <c r="D36" s="66">
        <v>162015.75</v>
      </c>
      <c r="E36" s="66">
        <f t="shared" si="1"/>
        <v>372.45</v>
      </c>
      <c r="F36" s="67">
        <f t="shared" si="2"/>
        <v>3.0231161639266189E-4</v>
      </c>
    </row>
    <row r="37" spans="1:6" x14ac:dyDescent="0.35">
      <c r="A37" s="68">
        <v>36</v>
      </c>
      <c r="B37" s="105" t="s">
        <v>158</v>
      </c>
      <c r="C37" s="66">
        <v>427.5</v>
      </c>
      <c r="D37" s="66">
        <v>157939.875</v>
      </c>
      <c r="E37" s="66">
        <f t="shared" si="1"/>
        <v>369.45</v>
      </c>
      <c r="F37" s="67">
        <f t="shared" si="2"/>
        <v>2.9709934714451251E-4</v>
      </c>
    </row>
    <row r="38" spans="1:6" x14ac:dyDescent="0.35">
      <c r="A38" s="68">
        <v>37</v>
      </c>
      <c r="B38" s="105" t="s">
        <v>146</v>
      </c>
      <c r="C38" s="66">
        <v>427.5</v>
      </c>
      <c r="D38" s="66">
        <v>147530.25</v>
      </c>
      <c r="E38" s="66">
        <f t="shared" si="1"/>
        <v>345.1</v>
      </c>
      <c r="F38" s="67">
        <f t="shared" si="2"/>
        <v>2.9709934714451251E-4</v>
      </c>
    </row>
    <row r="39" spans="1:6" x14ac:dyDescent="0.35">
      <c r="A39" s="68">
        <v>38</v>
      </c>
      <c r="B39" s="105" t="s">
        <v>160</v>
      </c>
      <c r="C39" s="66">
        <v>412.5</v>
      </c>
      <c r="D39" s="66">
        <v>146561.25</v>
      </c>
      <c r="E39" s="66">
        <f t="shared" si="1"/>
        <v>355.3</v>
      </c>
      <c r="F39" s="67">
        <f t="shared" si="2"/>
        <v>2.8667480864821382E-4</v>
      </c>
    </row>
    <row r="40" spans="1:6" x14ac:dyDescent="0.35">
      <c r="A40" s="68">
        <v>39</v>
      </c>
      <c r="B40" s="105" t="s">
        <v>136</v>
      </c>
      <c r="C40" s="66">
        <v>412.5</v>
      </c>
      <c r="D40" s="66">
        <v>162834.375</v>
      </c>
      <c r="E40" s="66">
        <f t="shared" si="1"/>
        <v>394.75</v>
      </c>
      <c r="F40" s="67">
        <f t="shared" si="2"/>
        <v>2.8667480864821382E-4</v>
      </c>
    </row>
    <row r="41" spans="1:6" x14ac:dyDescent="0.35">
      <c r="A41" s="68">
        <v>40</v>
      </c>
      <c r="B41" s="105" t="s">
        <v>151</v>
      </c>
      <c r="C41" s="66">
        <v>412.5</v>
      </c>
      <c r="D41" s="66">
        <v>148623.75</v>
      </c>
      <c r="E41" s="66">
        <f t="shared" si="1"/>
        <v>360.3</v>
      </c>
      <c r="F41" s="67">
        <f t="shared" si="2"/>
        <v>2.8667480864821382E-4</v>
      </c>
    </row>
    <row r="42" spans="1:6" x14ac:dyDescent="0.35">
      <c r="A42" s="68">
        <v>41</v>
      </c>
      <c r="B42" s="105" t="s">
        <v>137</v>
      </c>
      <c r="C42" s="66">
        <v>124.56</v>
      </c>
      <c r="D42" s="66">
        <v>45613.872000000003</v>
      </c>
      <c r="E42" s="66">
        <f t="shared" si="1"/>
        <v>366.20000000000005</v>
      </c>
      <c r="F42" s="67">
        <f t="shared" si="2"/>
        <v>8.656536767326428E-5</v>
      </c>
    </row>
    <row r="43" spans="1:6" x14ac:dyDescent="0.35">
      <c r="A43" s="68">
        <v>42</v>
      </c>
      <c r="B43" s="105" t="s">
        <v>153</v>
      </c>
      <c r="C43" s="66">
        <v>120</v>
      </c>
      <c r="D43" s="66">
        <v>42360</v>
      </c>
      <c r="E43" s="66">
        <f t="shared" si="1"/>
        <v>353</v>
      </c>
      <c r="F43" s="67">
        <f t="shared" si="2"/>
        <v>8.3396307970389478E-5</v>
      </c>
    </row>
    <row r="44" spans="1:6" x14ac:dyDescent="0.35">
      <c r="A44" s="68">
        <v>43</v>
      </c>
      <c r="B44" s="105" t="s">
        <v>109</v>
      </c>
      <c r="C44" s="66">
        <v>97.82</v>
      </c>
      <c r="D44" s="66">
        <v>36491.750999999997</v>
      </c>
      <c r="E44" s="66">
        <f t="shared" si="1"/>
        <v>373.05</v>
      </c>
      <c r="F44" s="67">
        <f t="shared" si="2"/>
        <v>6.7981890380529151E-5</v>
      </c>
    </row>
    <row r="45" spans="1:6" x14ac:dyDescent="0.35">
      <c r="A45" s="68">
        <v>44</v>
      </c>
      <c r="B45" s="105" t="s">
        <v>111</v>
      </c>
      <c r="C45" s="66">
        <v>13.370000000000001</v>
      </c>
      <c r="D45" s="66">
        <v>31285.2071</v>
      </c>
      <c r="E45" s="66">
        <f t="shared" ref="E45:E46" si="3">D45/C45</f>
        <v>2339.9556544502616</v>
      </c>
      <c r="F45" s="67">
        <f t="shared" ref="F45:F46" si="4">C45/$C$46</f>
        <v>9.2917386463675624E-6</v>
      </c>
    </row>
    <row r="46" spans="1:6" x14ac:dyDescent="0.35">
      <c r="A46" s="106"/>
      <c r="B46" s="104" t="s">
        <v>49</v>
      </c>
      <c r="C46" s="102">
        <v>1438912.6199999999</v>
      </c>
      <c r="D46" s="102">
        <v>523687218.70668614</v>
      </c>
      <c r="E46" s="107">
        <f t="shared" si="3"/>
        <v>363.94650476182926</v>
      </c>
      <c r="F46" s="108">
        <f t="shared" si="4"/>
        <v>1</v>
      </c>
    </row>
  </sheetData>
  <sortState ref="A2:F21">
    <sortCondition descending="1" ref="C14"/>
  </sortState>
  <conditionalFormatting sqref="B1:B14 B16:B1048576">
    <cfRule type="duplicateValues" dxfId="1" priority="5"/>
  </conditionalFormatting>
  <conditionalFormatting sqref="B15:D1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2026-01-26T04:01:50Z</dcterms:modified>
</cp:coreProperties>
</file>