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60" i="4" l="1"/>
  <c r="F60" i="4"/>
  <c r="E61" i="4"/>
  <c r="F61" i="4"/>
  <c r="E62" i="4"/>
  <c r="F62" i="4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2" i="4"/>
  <c r="E58" i="4" l="1"/>
  <c r="E59" i="4"/>
  <c r="E3" i="4" l="1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<sst xmlns="http://schemas.openxmlformats.org/spreadsheetml/2006/main" count="218" uniqueCount="203">
  <si>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</si>
  <si>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</si>
  <si>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</si>
  <si>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</si>
  <si>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</si>
  <si>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</si>
  <si>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</si>
  <si>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</si>
  <si>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</si>
  <si>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</si>
  <si>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</si>
  <si>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</si>
  <si>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</si>
  <si>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</si>
  <si>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</si>
  <si>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</si>
  <si>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</si>
  <si>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</si>
  <si>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</si>
  <si>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</si>
  <si>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</si>
  <si>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</si>
  <si>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</si>
  <si>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</si>
  <si>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</si>
  <si>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</si>
  <si>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</si>
  <si>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</si>
  <si>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</si>
  <si>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</si>
  <si>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</si>
  <si>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</si>
  <si>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</si>
  <si>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</si>
  <si>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</si>
  <si>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</si>
  <si>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</si>
  <si>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</si>
  <si>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</si>
  <si>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</si>
  <si>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</si>
  <si>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</si>
  <si>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</si>
  <si>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</si>
  <si>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</si>
  <si>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</si>
  <si>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</si>
  <si>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</si>
  <si>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</si>
  <si>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</si>
  <si>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</si>
  <si>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</si>
  <si>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</si>
  <si>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</si>
  <si>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</si>
  <si>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</si>
  <si>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</si>
  <si>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</si>
  <si>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</si>
  <si>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</si>
  <si>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</si>
  <si>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</si>
  <si>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</si>
  <si>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</si>
  <si>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</si>
  <si>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</si>
  <si>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</si>
  <si>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</si>
  <si>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</si>
  <si>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</si>
  <si>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</si>
  <si>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</si>
  <si>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</si>
  <si>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</si>
  <si>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</si>
  <si>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</si>
  <si>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</si>
  <si>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</si>
  <si>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</si>
  <si>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COPROCAEL</t>
  </si>
  <si>
    <t>BENEFICIO PARAISEÑO</t>
  </si>
  <si>
    <t>UNION COFFEE</t>
  </si>
  <si>
    <t>EXPOL</t>
  </si>
  <si>
    <t>VOLUMEN 46Kg</t>
  </si>
  <si>
    <t>JULIO</t>
  </si>
  <si>
    <t>AGOSTO</t>
  </si>
  <si>
    <t>2024-2025</t>
  </si>
  <si>
    <t>COSECHA 2024-2025</t>
  </si>
  <si>
    <t>SEPTIEMBRE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</si>
  <si>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</si>
  <si>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</si>
  <si>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</si>
  <si>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</si>
  <si>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</si>
  <si>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</si>
  <si>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</si>
  <si>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</si>
  <si>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</si>
  <si>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</si>
  <si>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</si>
  <si>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</si>
  <si>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</si>
  <si>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</si>
  <si>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</si>
  <si>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</si>
  <si>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</si>
  <si>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</si>
  <si>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</si>
  <si>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</si>
  <si>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</si>
  <si>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</si>
  <si>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</si>
  <si>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</si>
  <si>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</si>
  <si>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</si>
  <si>
    <t>CAFESCOR</t>
  </si>
  <si>
    <t>LURVIN RADAMES VENTURA</t>
  </si>
  <si>
    <t>JONATHAN BURKHOLDER</t>
  </si>
  <si>
    <t>EXP. CAFE YOREÑO -EC</t>
  </si>
  <si>
    <t>ECUADOR</t>
  </si>
  <si>
    <t>REINO UNIDO</t>
  </si>
  <si>
    <t>HOLANDA (PAISES BAJOS)</t>
  </si>
  <si>
    <t>OCTUBRE</t>
  </si>
  <si>
    <t>COOP. REG. MIXTA (RAOS)</t>
  </si>
  <si>
    <t>SUECIA</t>
  </si>
  <si>
    <t>FINLANDIA</t>
  </si>
  <si>
    <t xml:space="preserve">*2025-2026, Datos preliminares. </t>
  </si>
  <si>
    <t>HONDURAS SPECIALTY COFFEE, S.A.</t>
  </si>
  <si>
    <t>NUEVA ZELANDA</t>
  </si>
  <si>
    <t>CHINA</t>
  </si>
  <si>
    <t>MALASIA</t>
  </si>
  <si>
    <t>NOVIEMBRE</t>
  </si>
  <si>
    <t>TURQUIA</t>
  </si>
  <si>
    <t>RUSIA</t>
  </si>
  <si>
    <t>SUDAFRICA, REP. DE</t>
  </si>
  <si>
    <t>HONG KONG</t>
  </si>
  <si>
    <t>FINCA TERRERITO</t>
  </si>
  <si>
    <t>DINAMARCA</t>
  </si>
  <si>
    <t>LETONIA</t>
  </si>
  <si>
    <t>ESLOVENIA</t>
  </si>
  <si>
    <t>COCAFCAL</t>
  </si>
  <si>
    <t>COCAOL</t>
  </si>
  <si>
    <t>POLONIA</t>
  </si>
  <si>
    <t>LITUANIA</t>
  </si>
  <si>
    <t>IRLANDA</t>
  </si>
  <si>
    <t>GUYANA</t>
  </si>
  <si>
    <t>COMISUYL</t>
  </si>
  <si>
    <t>SUIZA</t>
  </si>
  <si>
    <t>ARGENTINA</t>
  </si>
  <si>
    <t>EMIRATOS ARABES UNIDOS</t>
  </si>
  <si>
    <t>ESTONIA</t>
  </si>
  <si>
    <t>BULGARIA</t>
  </si>
  <si>
    <t>FILIPINAS</t>
  </si>
  <si>
    <t>DICIEMBRE</t>
  </si>
  <si>
    <t>CONEXH, S. A.</t>
  </si>
  <si>
    <t>SINGAPORE</t>
  </si>
  <si>
    <t>AGROCAFE S. A.</t>
  </si>
  <si>
    <t>APROCOMSA</t>
  </si>
  <si>
    <t>CECOM</t>
  </si>
  <si>
    <t>ISRAEL</t>
  </si>
  <si>
    <t>MARRUECOS</t>
  </si>
  <si>
    <t>RUMANIA</t>
  </si>
  <si>
    <t>UCRANIA</t>
  </si>
  <si>
    <t>CHILE</t>
  </si>
  <si>
    <t>SAFRACAFE</t>
  </si>
  <si>
    <t>GRUPO AQUA</t>
  </si>
  <si>
    <t>PROEXO</t>
  </si>
  <si>
    <t>COLOMBIA</t>
  </si>
  <si>
    <t>ARGELIA</t>
  </si>
  <si>
    <t>EXP. DE CAFÉ DE OCCIDENTE, S. DE R. L.</t>
  </si>
  <si>
    <t>SIGUA FAMILY</t>
  </si>
  <si>
    <t>ENERO</t>
  </si>
  <si>
    <t>YANET ROMERO</t>
  </si>
  <si>
    <t>LEVEN COFFEE EXPORT</t>
  </si>
  <si>
    <t>FRANKLIN MADRID</t>
  </si>
  <si>
    <t>INDIA</t>
  </si>
  <si>
    <t>ALBANIA</t>
  </si>
  <si>
    <t>AGROCOMERCIAL DEL VALLE</t>
  </si>
  <si>
    <t>COCASAM, LTD.</t>
  </si>
  <si>
    <t>COMBRIFOL</t>
  </si>
  <si>
    <t>FEBRERO</t>
  </si>
  <si>
    <t>COCAFELOL</t>
  </si>
  <si>
    <t>CAFÉ VILLA FLORIDA</t>
  </si>
  <si>
    <t>EGIPTO</t>
  </si>
  <si>
    <t>MARZO</t>
  </si>
  <si>
    <t>TROPICAL COFFEE</t>
  </si>
  <si>
    <t>EMILIO GARCIA</t>
  </si>
  <si>
    <t>URUGUAY</t>
  </si>
  <si>
    <t>DELAFINCAH</t>
  </si>
  <si>
    <t>INVERSIONES JERUSALEN</t>
  </si>
  <si>
    <t>SAN MARCOS</t>
  </si>
  <si>
    <t>OMAN</t>
  </si>
  <si>
    <t>ABU DHABI</t>
  </si>
  <si>
    <t>ROGER DOMINGUEZ</t>
  </si>
  <si>
    <t>PACAYAL COFFEE S.A.</t>
  </si>
  <si>
    <t>ABRIL</t>
  </si>
  <si>
    <t>MAYO*</t>
  </si>
  <si>
    <t>JUNIO*</t>
  </si>
  <si>
    <t>GEORGIA</t>
  </si>
  <si>
    <t>AUSTRIA</t>
  </si>
  <si>
    <t>ADELMO LOPEZ</t>
  </si>
  <si>
    <t>COAGRICSAL</t>
  </si>
  <si>
    <t>JORGE ARTURO SERRANO VILLANUEVA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</si>
</sst>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sz val="9"/>
      <color theme="0"/>
      <name val="Tahoma"/>
      <family val="2"/>
    </font>
    <font>
      <sz val="9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28" fillId="2" borderId="0" xfId="1" applyFont="1" applyFill="1" applyAlignment="1">
      <alignment horizontal="center"/>
    </xf>
    <xf numFmtId="167" fontId="28" fillId="2" borderId="3" xfId="1" applyNumberFormat="1" applyFont="1" applyFill="1" applyBorder="1" applyAlignment="1">
      <alignment vertical="center"/>
    </xf>
    <xf numFmtId="173" fontId="28" fillId="2" borderId="3" xfId="0" applyNumberFormat="1" applyFont="1" applyFill="1" applyBorder="1"/>
    <xf numFmtId="170" fontId="28" fillId="2" borderId="4" xfId="2" applyNumberFormat="1" applyFont="1" applyFill="1" applyBorder="1" applyAlignment="1">
      <alignment horizontal="right"/>
    </xf>
    <xf numFmtId="165" fontId="13" fillId="3" borderId="0" xfId="0" applyNumberFormat="1" applyFont="1" applyFill="1"/>
    <xf numFmtId="164" fontId="13" fillId="5" borderId="15" xfId="1" applyFont="1" applyFill="1" applyBorder="1"/>
    <xf numFmtId="164" fontId="19" fillId="2" borderId="0" xfId="1" applyFont="1" applyFill="1" applyAlignment="1">
      <alignment horizontal="center"/>
    </xf>
    <xf numFmtId="164" fontId="13" fillId="5" borderId="15" xfId="1" applyFont="1" applyFill="1" applyBorder="1" applyAlignment="1">
      <alignment horizontal="left"/>
    </xf>
    <xf numFmtId="164" fontId="0" fillId="2" borderId="0" xfId="1" applyFont="1" applyFill="1" applyAlignment="1">
      <alignment horizontal="left"/>
    </xf>
    <xf numFmtId="0" fontId="13" fillId="3" borderId="0" xfId="0" applyFont="1" applyFill="1"/>
    <xf numFmtId="164" fontId="13" fillId="3" borderId="0" xfId="1" applyFont="1" applyFill="1"/>
    <xf numFmtId="170" fontId="13" fillId="3" borderId="0" xfId="2" applyNumberFormat="1" applyFont="1" applyFill="1"/>
    <xf numFmtId="0" fontId="0" fillId="2" borderId="0" xfId="0" applyFont="1" applyFill="1" applyBorder="1"/>
    <xf numFmtId="170" fontId="29" fillId="2" borderId="4" xfId="2" applyNumberFormat="1" applyFont="1" applyFill="1" applyBorder="1" applyAlignment="1">
      <alignment horizontal="right"/>
    </xf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14" fillId="3" borderId="0" xfId="0" applyFont="1" applyFill="1"/>
  </cellXfs>
  <cellStyles count="3">
    <cellStyle name="Millares" xfId="1" builtinId="3"/>
    <cellStyle name="Normal" xfId="0" builtinId="0"/>
    <cellStyle name="Porcentaje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5617407.1399999997</c:v>
                </c:pt>
                <c:pt idx="1">
                  <c:v>4962082.01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6823044.2900000075</c:v>
                </c:pt>
                <c:pt idx="1">
                  <c:v>6314789.4000000479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1205637.1500000078</c:v>
                </c:pt>
                <c:pt idx="1">
                  <c:v>1352707.3900000481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11"/>
      <c r="L1" s="111"/>
      <c r="M1" s="111"/>
      <c r="N1" s="111"/>
      <c r="O1" s="111"/>
      <c r="P1" s="111"/>
      <c r="Q1" s="111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8" t="s">
        <v>89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2" t="s">
        <v>2</v>
      </c>
      <c r="B4" s="85" t="s">
        <v>86</v>
      </c>
      <c r="C4" s="85" t="s">
        <v>104</v>
      </c>
      <c r="D4" s="112" t="s">
        <v>3</v>
      </c>
      <c r="E4" s="114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3"/>
      <c r="B5" s="86" t="s">
        <v>5</v>
      </c>
      <c r="C5" s="86" t="s">
        <v>5</v>
      </c>
      <c r="D5" s="113"/>
      <c r="E5" s="115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89">
        <v>5270803.55</v>
      </c>
      <c r="C6" s="34">
        <v>6564303.1300000045</v>
      </c>
      <c r="D6" s="91">
        <v>1293499.5800000047</v>
      </c>
      <c r="E6" s="92">
        <v>0.24540842164379373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5617407.1399999997</v>
      </c>
      <c r="C7" s="34">
        <v>6823044.2900000075</v>
      </c>
      <c r="D7" s="91">
        <v>1205637.1500000078</v>
      </c>
      <c r="E7" s="92">
        <v>0.21462520339944735</v>
      </c>
      <c r="F7" s="35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</row>
    <row r="8" spans="1:24" x14ac:dyDescent="0.35">
      <c r="A8" s="44" t="s">
        <v>16</v>
      </c>
      <c r="B8" s="46">
        <v>4962082.01</v>
      </c>
      <c r="C8" s="46">
        <v>6314789.4000000479</v>
      </c>
      <c r="D8" s="93">
        <v>1352707.3900000481</v>
      </c>
      <c r="E8" s="94">
        <v>0.27260883380684958</v>
      </c>
      <c r="F8" s="35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</row>
    <row r="9" spans="1:24" x14ac:dyDescent="0.35">
      <c r="A9" s="30" t="s">
        <v>6</v>
      </c>
      <c r="B9" s="30"/>
      <c r="C9" s="30"/>
      <c r="D9" s="31"/>
      <c r="E9" s="31"/>
      <c r="F9" s="30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</row>
    <row r="10" spans="1:24" x14ac:dyDescent="0.35">
      <c r="A10" s="30" t="s">
        <v>7</v>
      </c>
      <c r="B10" s="30"/>
      <c r="C10" s="36"/>
      <c r="D10" s="31"/>
      <c r="E10" s="31"/>
      <c r="F10" s="30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</row>
    <row r="11" spans="1:24" x14ac:dyDescent="0.35">
      <c r="A11" s="30" t="s">
        <v>114</v>
      </c>
      <c r="B11" s="36">
        <v>174647.21000000002</v>
      </c>
      <c r="C11" s="37" t="s">
        <v>41</v>
      </c>
      <c r="D11" s="31"/>
      <c r="E11" s="31"/>
      <c r="F11" s="30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</row>
    <row r="12" spans="1:24" ht="15.75" customHeight="1" x14ac:dyDescent="0.35">
      <c r="A12" s="30"/>
      <c r="B12" s="30"/>
      <c r="C12" s="30"/>
      <c r="D12" s="31"/>
      <c r="E12" s="31"/>
      <c r="F12" s="30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</row>
    <row r="13" spans="1:24" ht="15.75" customHeight="1" x14ac:dyDescent="0.35">
      <c r="A13" s="110" t="s">
        <v>8</v>
      </c>
      <c r="B13" s="110"/>
      <c r="C13" s="110"/>
      <c r="D13" s="110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7" t="s">
        <v>2</v>
      </c>
      <c r="B14" s="87" t="s">
        <v>9</v>
      </c>
      <c r="C14" s="87" t="s">
        <v>10</v>
      </c>
      <c r="D14" s="87" t="s">
        <v>11</v>
      </c>
      <c r="E14" s="87" t="s">
        <v>12</v>
      </c>
      <c r="F14" s="87" t="s">
        <v>13</v>
      </c>
      <c r="G14" s="5"/>
      <c r="J14" s="1"/>
      <c r="K14" s="63"/>
      <c r="L14" s="63" t="s">
        <v>2</v>
      </c>
      <c r="M14" s="63" t="s">
        <v>86</v>
      </c>
      <c r="N14" s="63" t="s">
        <v>104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6389655.9200000046</v>
      </c>
      <c r="C15" s="33">
        <v>1489088531.2442274</v>
      </c>
      <c r="D15" s="42">
        <v>233.04674772600688</v>
      </c>
      <c r="E15" s="40">
        <v>39468148704.750015</v>
      </c>
      <c r="F15" s="33">
        <v>6176.8816973715839</v>
      </c>
      <c r="J15" s="4"/>
      <c r="K15" s="63"/>
      <c r="L15" s="47" t="s">
        <v>15</v>
      </c>
      <c r="M15" s="64">
        <f>+B7</f>
        <v>5617407.1399999997</v>
      </c>
      <c r="N15" s="64">
        <f>+C7</f>
        <v>6823044.2900000075</v>
      </c>
      <c r="O15" s="65">
        <f>D7</f>
        <v>1205637.1500000078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6823044.2900000075</v>
      </c>
      <c r="C16" s="33">
        <v>2155578736.0433235</v>
      </c>
      <c r="D16" s="42">
        <v>315.92624119450369</v>
      </c>
      <c r="E16" s="34">
        <v>57020904624.702568</v>
      </c>
      <c r="F16" s="33">
        <v>8357.1060367105583</v>
      </c>
      <c r="G16" s="29"/>
      <c r="J16" s="4"/>
      <c r="K16" s="63"/>
      <c r="L16" s="47" t="s">
        <v>16</v>
      </c>
      <c r="M16" s="64">
        <f>+B8</f>
        <v>4962082.01</v>
      </c>
      <c r="N16" s="64">
        <f>+C8</f>
        <v>6314789.4000000479</v>
      </c>
      <c r="O16" s="65">
        <f>D8</f>
        <v>1352707.3900000481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6314789.4000000479</v>
      </c>
      <c r="C17" s="44">
        <v>2014093910.0391002</v>
      </c>
      <c r="D17" s="45">
        <v>318.94870635576302</v>
      </c>
      <c r="E17" s="46">
        <v>53365660871.998642</v>
      </c>
      <c r="F17" s="44">
        <v>8450.9011293390467</v>
      </c>
      <c r="G17" s="29"/>
      <c r="J17" s="109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09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7" t="s">
        <v>17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x14ac:dyDescent="0.35">
      <c r="A2" s="78" t="s">
        <v>7</v>
      </c>
      <c r="B2" s="118" t="s">
        <v>87</v>
      </c>
      <c r="C2" s="118"/>
      <c r="D2" s="118"/>
      <c r="E2" s="118" t="s">
        <v>113</v>
      </c>
      <c r="F2" s="118"/>
      <c r="G2" s="118"/>
      <c r="H2" s="119" t="s">
        <v>18</v>
      </c>
      <c r="I2" s="120"/>
      <c r="J2" s="121"/>
    </row>
    <row r="3" spans="1:10" ht="34.5" x14ac:dyDescent="0.35">
      <c r="A3" s="75" t="s">
        <v>24</v>
      </c>
      <c r="B3" s="76" t="s">
        <v>19</v>
      </c>
      <c r="C3" s="77" t="s">
        <v>20</v>
      </c>
      <c r="D3" s="77" t="s">
        <v>21</v>
      </c>
      <c r="E3" s="76" t="s">
        <v>19</v>
      </c>
      <c r="F3" s="77" t="s">
        <v>20</v>
      </c>
      <c r="G3" s="77" t="s">
        <v>21</v>
      </c>
      <c r="H3" s="77" t="s">
        <v>19</v>
      </c>
      <c r="I3" s="77" t="s">
        <v>20</v>
      </c>
      <c r="J3" s="77" t="s">
        <v>22</v>
      </c>
    </row>
    <row r="4" spans="1:10" x14ac:dyDescent="0.35">
      <c r="A4" s="48" t="s">
        <v>122</v>
      </c>
      <c r="B4" s="51">
        <v>22580.239999999998</v>
      </c>
      <c r="C4" s="51">
        <v>4808967.1105000004</v>
      </c>
      <c r="D4" s="49">
        <v>212.97236479771698</v>
      </c>
      <c r="E4" s="51">
        <v>39067.699999999997</v>
      </c>
      <c r="F4" s="70">
        <v>13874888.8106</v>
      </c>
      <c r="G4" s="49">
        <v>355.14987599986694</v>
      </c>
      <c r="H4" s="50">
        <v>16487.46</v>
      </c>
      <c r="I4" s="52">
        <v>9065921.7000999991</v>
      </c>
      <c r="J4" s="90">
        <v>0.73017204422982218</v>
      </c>
    </row>
    <row r="5" spans="1:10" x14ac:dyDescent="0.35">
      <c r="A5" s="48" t="s">
        <v>131</v>
      </c>
      <c r="B5" s="51">
        <v>37542.479999999996</v>
      </c>
      <c r="C5" s="51">
        <v>7442328.4560000002</v>
      </c>
      <c r="D5" s="49">
        <v>198.23752868750282</v>
      </c>
      <c r="E5" s="51">
        <v>78552.639999999999</v>
      </c>
      <c r="F5" s="70">
        <v>27896738.420855999</v>
      </c>
      <c r="G5" s="101">
        <v>355.13432038510734</v>
      </c>
      <c r="H5" s="50">
        <v>41010.160000000003</v>
      </c>
      <c r="I5" s="52">
        <v>20454409.964855999</v>
      </c>
      <c r="J5" s="90">
        <v>1.0923668335176582</v>
      </c>
    </row>
    <row r="6" spans="1:10" x14ac:dyDescent="0.35">
      <c r="A6" s="48" t="s">
        <v>153</v>
      </c>
      <c r="B6" s="51">
        <v>112511.45999999998</v>
      </c>
      <c r="C6" s="51">
        <v>30925850.978249997</v>
      </c>
      <c r="D6" s="49">
        <v>274.86845320690003</v>
      </c>
      <c r="E6" s="51">
        <v>354406.64999999997</v>
      </c>
      <c r="F6" s="70">
        <v>132780199.6284</v>
      </c>
      <c r="G6" s="101">
        <v>374.65493276833269</v>
      </c>
      <c r="H6" s="50">
        <v>241895.19</v>
      </c>
      <c r="I6" s="52">
        <v>101854348.65015</v>
      </c>
      <c r="J6" s="90">
        <v>2.1499604573614106</v>
      </c>
    </row>
    <row r="7" spans="1:10" x14ac:dyDescent="0.35">
      <c r="A7" s="48" t="s">
        <v>171</v>
      </c>
      <c r="B7" s="51">
        <v>477448.61999999988</v>
      </c>
      <c r="C7" s="51">
        <v>148764281.42905003</v>
      </c>
      <c r="D7" s="49">
        <v>311.58176020919291</v>
      </c>
      <c r="E7" s="51">
        <v>832563.27000000014</v>
      </c>
      <c r="F7" s="70">
        <v>301882562.19907999</v>
      </c>
      <c r="G7" s="101">
        <v>362.59413918065343</v>
      </c>
      <c r="H7" s="50">
        <v>355114.65000000026</v>
      </c>
      <c r="I7" s="52">
        <v>153118280.77002996</v>
      </c>
      <c r="J7" s="90">
        <v>0.7437756339100956</v>
      </c>
    </row>
    <row r="8" spans="1:10" x14ac:dyDescent="0.35">
      <c r="A8" s="48" t="s">
        <v>180</v>
      </c>
      <c r="B8" s="51">
        <v>790596.77999999991</v>
      </c>
      <c r="C8" s="51">
        <v>271547337.20474398</v>
      </c>
      <c r="D8" s="49">
        <v>343.47134224951435</v>
      </c>
      <c r="E8" s="51">
        <v>1220533.4699999997</v>
      </c>
      <c r="F8" s="70">
        <v>423947762.6928879</v>
      </c>
      <c r="G8" s="101">
        <v>347.34628186221556</v>
      </c>
      <c r="H8" s="50">
        <v>429936.68999999983</v>
      </c>
      <c r="I8" s="52">
        <v>152400425.48814392</v>
      </c>
      <c r="J8" s="90">
        <v>0.54381285236198396</v>
      </c>
    </row>
    <row r="9" spans="1:10" x14ac:dyDescent="0.35">
      <c r="A9" s="48" t="s">
        <v>184</v>
      </c>
      <c r="B9" s="51">
        <v>1059744.4199999995</v>
      </c>
      <c r="C9" s="51">
        <v>386487203.63010001</v>
      </c>
      <c r="D9" s="49">
        <v>364.69850308822595</v>
      </c>
      <c r="E9" s="51">
        <v>1264460.1400000001</v>
      </c>
      <c r="F9" s="70">
        <v>388989263.2449041</v>
      </c>
      <c r="G9" s="101">
        <v>307.63268128396999</v>
      </c>
      <c r="H9" s="50">
        <v>204715.72000000067</v>
      </c>
      <c r="I9" s="52">
        <v>2502059.6148040891</v>
      </c>
      <c r="J9" s="90">
        <v>0.1931746146868136</v>
      </c>
    </row>
    <row r="10" spans="1:10" x14ac:dyDescent="0.35">
      <c r="A10" s="48" t="s">
        <v>195</v>
      </c>
      <c r="B10" s="51">
        <v>719682.38</v>
      </c>
      <c r="C10" s="51">
        <v>270698674.64590204</v>
      </c>
      <c r="D10" s="49">
        <v>376.13630980642051</v>
      </c>
      <c r="E10" s="51">
        <v>885268.3400000002</v>
      </c>
      <c r="F10" s="70">
        <v>261268606.00823903</v>
      </c>
      <c r="G10" s="101">
        <v>295.12927798619677</v>
      </c>
      <c r="H10" s="50">
        <v>165585.9600000002</v>
      </c>
      <c r="I10" s="52">
        <v>-9430068.6376630068</v>
      </c>
      <c r="J10" s="90">
        <v>0.23008199811700294</v>
      </c>
    </row>
    <row r="11" spans="1:10" x14ac:dyDescent="0.35">
      <c r="A11" s="48" t="s">
        <v>196</v>
      </c>
      <c r="B11" s="51">
        <v>993955.9</v>
      </c>
      <c r="C11" s="51">
        <v>368883908.52725595</v>
      </c>
      <c r="D11" s="49">
        <v>371.12703745433367</v>
      </c>
      <c r="E11" s="51">
        <v>1092172.58</v>
      </c>
      <c r="F11" s="70">
        <v>313772381.16000003</v>
      </c>
      <c r="G11" s="101">
        <v>287.29194168196386</v>
      </c>
      <c r="H11" s="50">
        <v>98216.680000000051</v>
      </c>
      <c r="I11" s="52">
        <v>-55111527.367255926</v>
      </c>
      <c r="J11" s="90">
        <v>9.8813921221253431E-2</v>
      </c>
    </row>
    <row r="12" spans="1:10" x14ac:dyDescent="0.35">
      <c r="A12" s="48" t="s">
        <v>197</v>
      </c>
      <c r="B12" s="51">
        <v>835895.82000000007</v>
      </c>
      <c r="C12" s="51">
        <v>305608467.41456598</v>
      </c>
      <c r="D12" s="49">
        <v>365.60592851698425</v>
      </c>
      <c r="E12" s="51">
        <v>547764.61</v>
      </c>
      <c r="F12" s="70">
        <v>149681507.87</v>
      </c>
      <c r="G12" s="101">
        <v>273.25881434727961</v>
      </c>
      <c r="H12" s="50">
        <v>-288131.21000000008</v>
      </c>
      <c r="I12" s="52">
        <v>-155926959.54456598</v>
      </c>
      <c r="J12" s="108">
        <v>-0.34469751266371934</v>
      </c>
    </row>
    <row r="13" spans="1:10" x14ac:dyDescent="0.35">
      <c r="A13" s="48" t="s">
        <v>84</v>
      </c>
      <c r="B13" s="51">
        <v>598328.07999999996</v>
      </c>
      <c r="C13" s="51">
        <v>207482055.78758001</v>
      </c>
      <c r="D13" s="49">
        <v>346.76971167320113</v>
      </c>
      <c r="E13" s="51"/>
      <c r="F13" s="70"/>
      <c r="G13" s="95" t="e">
        <v>#DIV/0!</v>
      </c>
      <c r="H13" s="96"/>
      <c r="I13" s="97"/>
      <c r="J13" s="98">
        <v>0</v>
      </c>
    </row>
    <row r="14" spans="1:10" x14ac:dyDescent="0.35">
      <c r="A14" s="48" t="s">
        <v>85</v>
      </c>
      <c r="B14" s="51">
        <v>250780.62</v>
      </c>
      <c r="C14" s="51">
        <v>79115994.460960001</v>
      </c>
      <c r="D14" s="49">
        <v>315.47890128415827</v>
      </c>
      <c r="E14" s="51"/>
      <c r="F14" s="70"/>
      <c r="G14" s="95" t="e">
        <v>#DIV/0!</v>
      </c>
      <c r="H14" s="96"/>
      <c r="I14" s="97"/>
      <c r="J14" s="98">
        <v>0</v>
      </c>
    </row>
    <row r="15" spans="1:10" ht="15" thickBot="1" x14ac:dyDescent="0.4">
      <c r="A15" s="48" t="s">
        <v>88</v>
      </c>
      <c r="B15" s="51">
        <v>218246.33000000005</v>
      </c>
      <c r="C15" s="51">
        <v>66257690.603170007</v>
      </c>
      <c r="D15" s="49">
        <v>303.59131630378386</v>
      </c>
      <c r="E15" s="51"/>
      <c r="F15" s="70"/>
      <c r="G15" s="95" t="e">
        <v>#DIV/0!</v>
      </c>
      <c r="H15" s="96"/>
      <c r="I15" s="97"/>
      <c r="J15" s="98">
        <v>0</v>
      </c>
    </row>
    <row r="16" spans="1:10" ht="15" thickBot="1" x14ac:dyDescent="0.4">
      <c r="A16" s="79" t="s">
        <v>50</v>
      </c>
      <c r="B16" s="80">
        <v>6117313.1299999999</v>
      </c>
      <c r="C16" s="80">
        <v>2148022760.2480779</v>
      </c>
      <c r="D16" s="81">
        <v>351.13827175429844</v>
      </c>
      <c r="E16" s="80">
        <v>6314789.4000000004</v>
      </c>
      <c r="F16" s="80">
        <v>2014093910.0349669</v>
      </c>
      <c r="G16" s="81">
        <v>318.94870635511086</v>
      </c>
      <c r="H16" s="82"/>
      <c r="I16" s="83"/>
      <c r="J16" s="84"/>
    </row>
    <row r="17" spans="1:10" x14ac:dyDescent="0.35">
      <c r="A17" s="53" t="s">
        <v>126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zoomScale="85" zoomScaleNormal="85" workbookViewId="0">
      <pane ySplit="2" topLeftCell="A3" activePane="bottomLeft" state="frozen"/>
      <selection activeCell="D75" sqref="D75"/>
      <selection pane="bottomLeft" activeCell="A2" sqref="A2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2" t="s">
        <v>25</v>
      </c>
      <c r="C1" s="122"/>
      <c r="D1" s="122"/>
      <c r="E1" s="122"/>
      <c r="F1" s="122"/>
      <c r="G1" s="122"/>
    </row>
    <row r="2" spans="1:7" ht="30.75" customHeight="1" x14ac:dyDescent="0.35">
      <c r="A2" s="71" t="s">
        <v>57</v>
      </c>
      <c r="B2" s="71" t="s">
        <v>26</v>
      </c>
      <c r="C2" s="72" t="s">
        <v>27</v>
      </c>
      <c r="D2" s="71" t="s">
        <v>28</v>
      </c>
      <c r="E2" s="71" t="s">
        <v>29</v>
      </c>
      <c r="F2" s="73" t="s">
        <v>55</v>
      </c>
      <c r="G2" s="72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1234341.0200000003</v>
      </c>
      <c r="E3" s="4">
        <v>1290491.0200000003</v>
      </c>
      <c r="F3" s="4">
        <v>1409119.1</v>
      </c>
      <c r="G3" s="4">
        <v>1269370.45</v>
      </c>
    </row>
    <row r="4" spans="1:7" x14ac:dyDescent="0.35">
      <c r="A4" s="1">
        <v>2</v>
      </c>
      <c r="B4" s="1" t="s">
        <v>34</v>
      </c>
      <c r="C4" s="4">
        <v>4759.13</v>
      </c>
      <c r="D4" s="4">
        <v>825049.77</v>
      </c>
      <c r="E4" s="4">
        <v>829808.9</v>
      </c>
      <c r="F4" s="4">
        <v>819515.19</v>
      </c>
      <c r="G4" s="4">
        <v>780094.57000000041</v>
      </c>
    </row>
    <row r="5" spans="1:7" x14ac:dyDescent="0.35">
      <c r="A5" s="1">
        <v>3</v>
      </c>
      <c r="B5" s="1" t="s">
        <v>31</v>
      </c>
      <c r="C5" s="4">
        <v>2923.14</v>
      </c>
      <c r="D5" s="4">
        <v>727000</v>
      </c>
      <c r="E5" s="4">
        <v>729923.14</v>
      </c>
      <c r="F5" s="4">
        <v>724121.62999999989</v>
      </c>
      <c r="G5" s="4">
        <v>714955.57999999973</v>
      </c>
    </row>
    <row r="6" spans="1:7" x14ac:dyDescent="0.35">
      <c r="A6" s="1">
        <v>4</v>
      </c>
      <c r="B6" s="62" t="s">
        <v>61</v>
      </c>
      <c r="C6" s="4">
        <v>13080.85</v>
      </c>
      <c r="D6" s="4">
        <v>536277.39</v>
      </c>
      <c r="E6" s="4">
        <v>549358.24</v>
      </c>
      <c r="F6" s="4">
        <v>578507.82000000007</v>
      </c>
      <c r="G6" s="4">
        <v>499317.80000000016</v>
      </c>
    </row>
    <row r="7" spans="1:7" x14ac:dyDescent="0.35">
      <c r="A7" s="1">
        <v>5</v>
      </c>
      <c r="B7" s="1" t="s">
        <v>37</v>
      </c>
      <c r="C7" s="4">
        <v>10927.11</v>
      </c>
      <c r="D7" s="4">
        <v>405000</v>
      </c>
      <c r="E7" s="4">
        <v>415927.11</v>
      </c>
      <c r="F7" s="4">
        <v>428230.23999999993</v>
      </c>
      <c r="G7" s="4">
        <v>389067.01999999874</v>
      </c>
    </row>
    <row r="8" spans="1:7" x14ac:dyDescent="0.35">
      <c r="A8" s="1">
        <v>6</v>
      </c>
      <c r="B8" s="1" t="s">
        <v>66</v>
      </c>
      <c r="C8" s="4">
        <v>9073.5300000000007</v>
      </c>
      <c r="D8" s="4">
        <v>356532.42000000004</v>
      </c>
      <c r="E8" s="4">
        <v>365605.95000000007</v>
      </c>
      <c r="F8" s="4">
        <v>377844.58000000019</v>
      </c>
      <c r="G8" s="4">
        <v>365605.75000000128</v>
      </c>
    </row>
    <row r="9" spans="1:7" x14ac:dyDescent="0.35">
      <c r="A9" s="1">
        <v>7</v>
      </c>
      <c r="B9" s="1" t="s">
        <v>69</v>
      </c>
      <c r="C9" s="4">
        <v>11949.11</v>
      </c>
      <c r="D9" s="4">
        <v>369729</v>
      </c>
      <c r="E9" s="4">
        <v>381678.11</v>
      </c>
      <c r="F9" s="4">
        <v>396222.46</v>
      </c>
      <c r="G9" s="4">
        <v>363781.92999999964</v>
      </c>
    </row>
    <row r="10" spans="1:7" x14ac:dyDescent="0.35">
      <c r="A10" s="1">
        <v>8</v>
      </c>
      <c r="B10" s="1" t="s">
        <v>33</v>
      </c>
      <c r="C10" s="4">
        <v>920.68</v>
      </c>
      <c r="D10" s="4">
        <v>282748.82</v>
      </c>
      <c r="E10" s="4">
        <v>283669.5</v>
      </c>
      <c r="F10" s="4">
        <v>255045</v>
      </c>
      <c r="G10" s="4">
        <v>246195</v>
      </c>
    </row>
    <row r="11" spans="1:7" x14ac:dyDescent="0.35">
      <c r="A11" s="1">
        <v>9</v>
      </c>
      <c r="B11" s="1" t="s">
        <v>32</v>
      </c>
      <c r="C11" s="4">
        <v>0</v>
      </c>
      <c r="D11" s="4">
        <v>231676.28</v>
      </c>
      <c r="E11" s="4">
        <v>231676.28</v>
      </c>
      <c r="F11" s="4">
        <v>226746.46999999997</v>
      </c>
      <c r="G11" s="4">
        <v>211236.01999999996</v>
      </c>
    </row>
    <row r="12" spans="1:7" x14ac:dyDescent="0.35">
      <c r="A12" s="1">
        <v>10</v>
      </c>
      <c r="B12" s="1" t="s">
        <v>48</v>
      </c>
      <c r="C12" s="4">
        <v>227.52</v>
      </c>
      <c r="D12" s="4">
        <v>165664.39000000001</v>
      </c>
      <c r="E12" s="4">
        <v>165891.91</v>
      </c>
      <c r="F12" s="4">
        <v>157138.26999999999</v>
      </c>
      <c r="G12" s="4">
        <v>152528.13999999993</v>
      </c>
    </row>
    <row r="13" spans="1:7" x14ac:dyDescent="0.35">
      <c r="A13" s="1">
        <v>11</v>
      </c>
      <c r="B13" s="20" t="s">
        <v>115</v>
      </c>
      <c r="C13" s="4">
        <v>0</v>
      </c>
      <c r="D13" s="4">
        <v>130338.13000000002</v>
      </c>
      <c r="E13" s="4">
        <v>130338.13000000002</v>
      </c>
      <c r="F13" s="4">
        <v>133834.62</v>
      </c>
      <c r="G13" s="4">
        <v>129529.59000000005</v>
      </c>
    </row>
    <row r="14" spans="1:7" x14ac:dyDescent="0.35">
      <c r="A14" s="1">
        <v>12</v>
      </c>
      <c r="B14" s="1" t="s">
        <v>62</v>
      </c>
      <c r="C14" s="4">
        <v>779.15</v>
      </c>
      <c r="D14" s="4">
        <v>120130.95000000001</v>
      </c>
      <c r="E14" s="4">
        <v>120910.1</v>
      </c>
      <c r="F14" s="4">
        <v>117966.88000000002</v>
      </c>
      <c r="G14" s="4">
        <v>116490.54000000001</v>
      </c>
    </row>
    <row r="15" spans="1:7" x14ac:dyDescent="0.35">
      <c r="A15" s="1">
        <v>13</v>
      </c>
      <c r="B15" s="1" t="s">
        <v>77</v>
      </c>
      <c r="C15" s="4">
        <v>0</v>
      </c>
      <c r="D15" s="4">
        <v>93227.06</v>
      </c>
      <c r="E15" s="4">
        <v>93227.06</v>
      </c>
      <c r="F15" s="4">
        <v>110059.5</v>
      </c>
      <c r="G15" s="4">
        <v>97064.97</v>
      </c>
    </row>
    <row r="16" spans="1:7" x14ac:dyDescent="0.35">
      <c r="A16" s="1">
        <v>14</v>
      </c>
      <c r="B16" s="1" t="s">
        <v>116</v>
      </c>
      <c r="C16" s="4">
        <v>0</v>
      </c>
      <c r="D16" s="4">
        <v>88900.859999999986</v>
      </c>
      <c r="E16" s="4">
        <v>88900.859999999986</v>
      </c>
      <c r="F16" s="4">
        <v>89096.959999999977</v>
      </c>
      <c r="G16" s="4">
        <v>88900.70000000007</v>
      </c>
    </row>
    <row r="17" spans="1:7" x14ac:dyDescent="0.35">
      <c r="A17" s="1">
        <v>15</v>
      </c>
      <c r="B17" s="1" t="s">
        <v>68</v>
      </c>
      <c r="C17" s="4">
        <v>195</v>
      </c>
      <c r="D17" s="4">
        <v>85310.26999999999</v>
      </c>
      <c r="E17" s="4">
        <v>85505.26999999999</v>
      </c>
      <c r="F17" s="4">
        <v>95988.409999999989</v>
      </c>
      <c r="G17" s="4">
        <v>82849.879999999932</v>
      </c>
    </row>
    <row r="18" spans="1:7" x14ac:dyDescent="0.35">
      <c r="A18" s="1">
        <v>16</v>
      </c>
      <c r="B18" s="1" t="s">
        <v>81</v>
      </c>
      <c r="C18" s="4">
        <v>265.32</v>
      </c>
      <c r="D18" s="4">
        <v>78891.26999999999</v>
      </c>
      <c r="E18" s="4">
        <v>79156.59</v>
      </c>
      <c r="F18" s="4">
        <v>87732.069999999963</v>
      </c>
      <c r="G18" s="4">
        <v>79032.089999999953</v>
      </c>
    </row>
    <row r="19" spans="1:7" x14ac:dyDescent="0.35">
      <c r="A19" s="1">
        <v>17</v>
      </c>
      <c r="B19" s="1" t="s">
        <v>38</v>
      </c>
      <c r="C19" s="4">
        <v>390.84</v>
      </c>
      <c r="D19" s="4">
        <v>77728.159999999989</v>
      </c>
      <c r="E19" s="4">
        <v>78118.999999999985</v>
      </c>
      <c r="F19" s="4">
        <v>78159.5</v>
      </c>
      <c r="G19" s="4">
        <v>77589.279999999999</v>
      </c>
    </row>
    <row r="20" spans="1:7" x14ac:dyDescent="0.35">
      <c r="A20" s="1">
        <v>18</v>
      </c>
      <c r="B20" s="1" t="s">
        <v>58</v>
      </c>
      <c r="C20" s="4">
        <v>38.99</v>
      </c>
      <c r="D20" s="4">
        <v>62135.889999999985</v>
      </c>
      <c r="E20" s="4">
        <v>62174.879999999983</v>
      </c>
      <c r="F20" s="4">
        <v>63005.45</v>
      </c>
      <c r="G20" s="4">
        <v>62135.870000000032</v>
      </c>
    </row>
    <row r="21" spans="1:7" x14ac:dyDescent="0.35">
      <c r="A21" s="1">
        <v>19</v>
      </c>
      <c r="B21" s="1" t="s">
        <v>35</v>
      </c>
      <c r="C21" s="4">
        <v>2048.25</v>
      </c>
      <c r="D21" s="4">
        <v>58747.5</v>
      </c>
      <c r="E21" s="4">
        <v>60795.75</v>
      </c>
      <c r="F21" s="4">
        <v>72850.969999999987</v>
      </c>
      <c r="G21" s="4">
        <v>59836.959999999999</v>
      </c>
    </row>
    <row r="22" spans="1:7" x14ac:dyDescent="0.35">
      <c r="A22" s="1">
        <v>20</v>
      </c>
      <c r="B22" s="1" t="s">
        <v>95</v>
      </c>
      <c r="C22" s="4">
        <v>41.6</v>
      </c>
      <c r="D22" s="4">
        <v>71054.3</v>
      </c>
      <c r="E22" s="4">
        <v>71095.900000000009</v>
      </c>
      <c r="F22" s="4">
        <v>82577.349999999991</v>
      </c>
      <c r="G22" s="4">
        <v>57475.250000000007</v>
      </c>
    </row>
    <row r="23" spans="1:7" x14ac:dyDescent="0.35">
      <c r="A23" s="1">
        <v>21</v>
      </c>
      <c r="B23" s="1" t="s">
        <v>59</v>
      </c>
      <c r="C23" s="4">
        <v>4233.92</v>
      </c>
      <c r="D23" s="4">
        <v>42011.01</v>
      </c>
      <c r="E23" s="4">
        <v>46244.93</v>
      </c>
      <c r="F23" s="4">
        <v>46228.69</v>
      </c>
      <c r="G23" s="4">
        <v>46228.69</v>
      </c>
    </row>
    <row r="24" spans="1:7" x14ac:dyDescent="0.35">
      <c r="A24" s="1">
        <v>22</v>
      </c>
      <c r="B24" s="1" t="s">
        <v>140</v>
      </c>
      <c r="C24" s="4">
        <v>0</v>
      </c>
      <c r="D24" s="4">
        <v>37566.83</v>
      </c>
      <c r="E24" s="4">
        <v>37566.83</v>
      </c>
      <c r="F24" s="4">
        <v>41112.39</v>
      </c>
      <c r="G24" s="4">
        <v>37399.89</v>
      </c>
    </row>
    <row r="25" spans="1:7" x14ac:dyDescent="0.35">
      <c r="A25" s="1">
        <v>23</v>
      </c>
      <c r="B25" s="1" t="s">
        <v>39</v>
      </c>
      <c r="C25" s="4">
        <v>22348.07</v>
      </c>
      <c r="D25" s="4">
        <v>18181.210000000003</v>
      </c>
      <c r="E25" s="4">
        <v>40529.279999999999</v>
      </c>
      <c r="F25" s="4">
        <v>37325.340000000004</v>
      </c>
      <c r="G25" s="4">
        <v>35658.629999999997</v>
      </c>
    </row>
    <row r="26" spans="1:7" x14ac:dyDescent="0.35">
      <c r="A26" s="1">
        <v>24</v>
      </c>
      <c r="B26" s="62" t="s">
        <v>36</v>
      </c>
      <c r="C26" s="4">
        <v>859.71</v>
      </c>
      <c r="D26" s="4">
        <v>33182.17</v>
      </c>
      <c r="E26" s="4">
        <v>34041.879999999997</v>
      </c>
      <c r="F26" s="4">
        <v>34626</v>
      </c>
      <c r="G26" s="4">
        <v>33771</v>
      </c>
    </row>
    <row r="27" spans="1:7" x14ac:dyDescent="0.35">
      <c r="A27" s="1">
        <v>25</v>
      </c>
      <c r="B27" s="1" t="s">
        <v>90</v>
      </c>
      <c r="C27" s="4">
        <v>0</v>
      </c>
      <c r="D27" s="4">
        <v>29124.220000000005</v>
      </c>
      <c r="E27" s="4">
        <v>29124.220000000005</v>
      </c>
      <c r="F27" s="4">
        <v>36066.229999999996</v>
      </c>
      <c r="G27" s="4">
        <v>29124.210000000003</v>
      </c>
    </row>
    <row r="28" spans="1:7" x14ac:dyDescent="0.35">
      <c r="A28" s="1">
        <v>26</v>
      </c>
      <c r="B28" s="1" t="s">
        <v>164</v>
      </c>
      <c r="C28" s="4">
        <v>0</v>
      </c>
      <c r="D28" s="4">
        <v>0</v>
      </c>
      <c r="E28" s="4">
        <v>0</v>
      </c>
      <c r="F28" s="4">
        <v>29008.5</v>
      </c>
      <c r="G28" s="4">
        <v>29004</v>
      </c>
    </row>
    <row r="29" spans="1:7" x14ac:dyDescent="0.35">
      <c r="A29" s="1">
        <v>27</v>
      </c>
      <c r="B29" s="1" t="s">
        <v>94</v>
      </c>
      <c r="C29" s="4">
        <v>212.62</v>
      </c>
      <c r="D29" s="4">
        <v>29367.789999999997</v>
      </c>
      <c r="E29" s="4">
        <v>29580.409999999996</v>
      </c>
      <c r="F29" s="4">
        <v>32353.610000000015</v>
      </c>
      <c r="G29" s="4">
        <v>27984.880000000012</v>
      </c>
    </row>
    <row r="30" spans="1:7" x14ac:dyDescent="0.35">
      <c r="A30" s="1">
        <v>28</v>
      </c>
      <c r="B30" s="1" t="s">
        <v>40</v>
      </c>
      <c r="C30" s="4">
        <v>5804.07</v>
      </c>
      <c r="D30" s="4">
        <v>9167.4500000000007</v>
      </c>
      <c r="E30" s="4">
        <v>14971.52</v>
      </c>
      <c r="F30" s="4">
        <v>23808.030000000002</v>
      </c>
      <c r="G30" s="4">
        <v>23380.530000000002</v>
      </c>
    </row>
    <row r="31" spans="1:7" x14ac:dyDescent="0.35">
      <c r="A31" s="1">
        <v>29</v>
      </c>
      <c r="B31" s="1" t="s">
        <v>75</v>
      </c>
      <c r="C31" s="4">
        <v>2153.77</v>
      </c>
      <c r="D31" s="4">
        <v>20817.43</v>
      </c>
      <c r="E31" s="4">
        <v>22971.200000000001</v>
      </c>
      <c r="F31" s="4">
        <v>24621.200000000001</v>
      </c>
      <c r="G31" s="4">
        <v>22971.200000000001</v>
      </c>
    </row>
    <row r="32" spans="1:7" x14ac:dyDescent="0.35">
      <c r="A32" s="1">
        <v>30</v>
      </c>
      <c r="B32" s="1" t="s">
        <v>72</v>
      </c>
      <c r="C32" s="4">
        <v>276.83</v>
      </c>
      <c r="D32" s="4">
        <v>15949.080000000002</v>
      </c>
      <c r="E32" s="4">
        <v>16225.910000000002</v>
      </c>
      <c r="F32" s="4">
        <v>16223.790000000006</v>
      </c>
      <c r="G32" s="4">
        <v>16223.790000000008</v>
      </c>
    </row>
    <row r="33" spans="1:7" x14ac:dyDescent="0.35">
      <c r="A33" s="1">
        <v>31</v>
      </c>
      <c r="B33" s="1" t="s">
        <v>157</v>
      </c>
      <c r="C33" s="4">
        <v>0</v>
      </c>
      <c r="D33" s="4">
        <v>16567.03</v>
      </c>
      <c r="E33" s="4">
        <v>16567.03</v>
      </c>
      <c r="F33" s="4">
        <v>15937.29</v>
      </c>
      <c r="G33" s="4">
        <v>15555</v>
      </c>
    </row>
    <row r="34" spans="1:7" x14ac:dyDescent="0.35">
      <c r="A34" s="1">
        <v>32</v>
      </c>
      <c r="B34" s="1" t="s">
        <v>154</v>
      </c>
      <c r="C34" s="4">
        <v>0</v>
      </c>
      <c r="D34" s="4">
        <v>14224.82</v>
      </c>
      <c r="E34" s="4">
        <v>14224.82</v>
      </c>
      <c r="F34" s="4">
        <v>14224.810000000001</v>
      </c>
      <c r="G34" s="4">
        <v>14224.81</v>
      </c>
    </row>
    <row r="35" spans="1:7" x14ac:dyDescent="0.35">
      <c r="A35" s="1">
        <v>33</v>
      </c>
      <c r="B35" s="1" t="s">
        <v>185</v>
      </c>
      <c r="C35" s="4">
        <v>18.86</v>
      </c>
      <c r="D35" s="4">
        <v>13585</v>
      </c>
      <c r="E35" s="4">
        <v>13603.86</v>
      </c>
      <c r="F35" s="4">
        <v>13560</v>
      </c>
      <c r="G35" s="4">
        <v>13560</v>
      </c>
    </row>
    <row r="36" spans="1:7" x14ac:dyDescent="0.35">
      <c r="A36" s="1">
        <v>34</v>
      </c>
      <c r="B36" s="1" t="s">
        <v>74</v>
      </c>
      <c r="C36" s="4">
        <v>201.6</v>
      </c>
      <c r="D36" s="4">
        <v>11648.19</v>
      </c>
      <c r="E36" s="4">
        <v>11849.79</v>
      </c>
      <c r="F36" s="4">
        <v>11849.79</v>
      </c>
      <c r="G36" s="4">
        <v>11849.79</v>
      </c>
    </row>
    <row r="37" spans="1:7" x14ac:dyDescent="0.35">
      <c r="A37" s="1">
        <v>35</v>
      </c>
      <c r="B37" s="1" t="s">
        <v>80</v>
      </c>
      <c r="C37" s="4">
        <v>2199.0100000000002</v>
      </c>
      <c r="D37" s="4">
        <v>8404.5</v>
      </c>
      <c r="E37" s="4">
        <v>10603.51</v>
      </c>
      <c r="F37" s="4">
        <v>15873</v>
      </c>
      <c r="G37" s="4">
        <v>10603.5</v>
      </c>
    </row>
    <row r="38" spans="1:7" x14ac:dyDescent="0.35">
      <c r="A38" s="1">
        <v>36</v>
      </c>
      <c r="B38" s="1" t="s">
        <v>118</v>
      </c>
      <c r="C38" s="4">
        <v>0</v>
      </c>
      <c r="D38" s="4">
        <v>10208</v>
      </c>
      <c r="E38" s="4">
        <v>10208</v>
      </c>
      <c r="F38" s="4">
        <v>11557.5</v>
      </c>
      <c r="G38" s="4">
        <v>10205.74</v>
      </c>
    </row>
    <row r="39" spans="1:7" x14ac:dyDescent="0.35">
      <c r="A39" s="1">
        <v>37</v>
      </c>
      <c r="B39" s="1" t="s">
        <v>73</v>
      </c>
      <c r="C39" s="4">
        <v>1917.41</v>
      </c>
      <c r="D39" s="4">
        <v>8225.7199999999993</v>
      </c>
      <c r="E39" s="4">
        <v>10143.129999999999</v>
      </c>
      <c r="F39" s="4">
        <v>20349.63</v>
      </c>
      <c r="G39" s="4">
        <v>10143.129999999999</v>
      </c>
    </row>
    <row r="40" spans="1:7" x14ac:dyDescent="0.35">
      <c r="A40" s="1">
        <v>38</v>
      </c>
      <c r="B40" s="1" t="s">
        <v>173</v>
      </c>
      <c r="C40" s="4">
        <v>0</v>
      </c>
      <c r="D40" s="4">
        <v>8415.369999999999</v>
      </c>
      <c r="E40" s="4">
        <v>8415.369999999999</v>
      </c>
      <c r="F40" s="4">
        <v>9719.7199999999993</v>
      </c>
      <c r="G40" s="4">
        <v>8415.36</v>
      </c>
    </row>
    <row r="41" spans="1:7" x14ac:dyDescent="0.35">
      <c r="A41" s="1">
        <v>39</v>
      </c>
      <c r="B41" s="1" t="s">
        <v>63</v>
      </c>
      <c r="C41" s="4">
        <v>13989.2</v>
      </c>
      <c r="D41" s="4">
        <v>0</v>
      </c>
      <c r="E41" s="4">
        <v>13989.2</v>
      </c>
      <c r="F41" s="4">
        <v>5785.39</v>
      </c>
      <c r="G41" s="4">
        <v>5783.7300000000014</v>
      </c>
    </row>
    <row r="42" spans="1:7" x14ac:dyDescent="0.35">
      <c r="A42" s="1">
        <v>40</v>
      </c>
      <c r="B42" s="1" t="s">
        <v>136</v>
      </c>
      <c r="C42" s="4">
        <v>0</v>
      </c>
      <c r="D42" s="4">
        <v>5630.75</v>
      </c>
      <c r="E42" s="4">
        <v>5630.75</v>
      </c>
      <c r="F42" s="4">
        <v>5527.5</v>
      </c>
      <c r="G42" s="4">
        <v>5527.5</v>
      </c>
    </row>
    <row r="43" spans="1:7" x14ac:dyDescent="0.35">
      <c r="A43" s="1">
        <v>41</v>
      </c>
      <c r="B43" s="1" t="s">
        <v>96</v>
      </c>
      <c r="C43" s="4">
        <v>2212</v>
      </c>
      <c r="D43" s="4">
        <v>3203</v>
      </c>
      <c r="E43" s="4">
        <v>5415</v>
      </c>
      <c r="F43" s="4">
        <v>5415</v>
      </c>
      <c r="G43" s="4">
        <v>5415</v>
      </c>
    </row>
    <row r="44" spans="1:7" x14ac:dyDescent="0.35">
      <c r="A44" s="1">
        <v>42</v>
      </c>
      <c r="B44" s="1" t="s">
        <v>70</v>
      </c>
      <c r="C44" s="4">
        <v>1049.76</v>
      </c>
      <c r="D44" s="4">
        <v>4063.5299999999997</v>
      </c>
      <c r="E44" s="4">
        <v>5113.29</v>
      </c>
      <c r="F44" s="4">
        <v>5040.43</v>
      </c>
      <c r="G44" s="4">
        <v>5040.43</v>
      </c>
    </row>
    <row r="45" spans="1:7" x14ac:dyDescent="0.35">
      <c r="A45" s="1">
        <v>43</v>
      </c>
      <c r="B45" s="1" t="s">
        <v>141</v>
      </c>
      <c r="C45" s="4">
        <v>0</v>
      </c>
      <c r="D45" s="4">
        <v>4755</v>
      </c>
      <c r="E45" s="4">
        <v>4755</v>
      </c>
      <c r="F45" s="4">
        <v>6124.5599999999995</v>
      </c>
      <c r="G45" s="4">
        <v>4755</v>
      </c>
    </row>
    <row r="46" spans="1:7" x14ac:dyDescent="0.35">
      <c r="A46" s="1">
        <v>44</v>
      </c>
      <c r="B46" s="1" t="s">
        <v>166</v>
      </c>
      <c r="C46" s="4">
        <v>0</v>
      </c>
      <c r="D46" s="4">
        <v>3735</v>
      </c>
      <c r="E46" s="4">
        <v>3735</v>
      </c>
      <c r="F46" s="4">
        <v>3735</v>
      </c>
      <c r="G46" s="4">
        <v>3735</v>
      </c>
    </row>
    <row r="47" spans="1:7" x14ac:dyDescent="0.35">
      <c r="A47" s="1">
        <v>45</v>
      </c>
      <c r="B47" s="1" t="s">
        <v>158</v>
      </c>
      <c r="C47" s="4">
        <v>0</v>
      </c>
      <c r="D47" s="4">
        <v>3712.5</v>
      </c>
      <c r="E47" s="4">
        <v>3712.5</v>
      </c>
      <c r="F47" s="4">
        <v>3712.5</v>
      </c>
      <c r="G47" s="4">
        <v>3712.5</v>
      </c>
    </row>
    <row r="48" spans="1:7" x14ac:dyDescent="0.35">
      <c r="A48" s="1">
        <v>46</v>
      </c>
      <c r="B48" s="1" t="s">
        <v>127</v>
      </c>
      <c r="C48" s="4">
        <v>0</v>
      </c>
      <c r="D48" s="4">
        <v>0</v>
      </c>
      <c r="E48" s="4">
        <v>0</v>
      </c>
      <c r="F48" s="4">
        <v>3300</v>
      </c>
      <c r="G48" s="4">
        <v>3300</v>
      </c>
    </row>
    <row r="49" spans="1:7" x14ac:dyDescent="0.35">
      <c r="A49" s="1">
        <v>47</v>
      </c>
      <c r="B49" s="1" t="s">
        <v>165</v>
      </c>
      <c r="C49" s="4">
        <v>0</v>
      </c>
      <c r="D49" s="4">
        <v>3202.5</v>
      </c>
      <c r="E49" s="4">
        <v>3202.5</v>
      </c>
      <c r="F49" s="4">
        <v>3202.5</v>
      </c>
      <c r="G49" s="4">
        <v>3202.5</v>
      </c>
    </row>
    <row r="50" spans="1:7" x14ac:dyDescent="0.35">
      <c r="A50" s="1">
        <v>48</v>
      </c>
      <c r="B50" s="1" t="s">
        <v>156</v>
      </c>
      <c r="C50" s="4">
        <v>0</v>
      </c>
      <c r="D50" s="4">
        <v>3185.76</v>
      </c>
      <c r="E50" s="4">
        <v>3185.76</v>
      </c>
      <c r="F50" s="4">
        <v>3112.5</v>
      </c>
      <c r="G50" s="4">
        <v>3112.5</v>
      </c>
    </row>
    <row r="51" spans="1:7" x14ac:dyDescent="0.35">
      <c r="A51" s="1">
        <v>49</v>
      </c>
      <c r="B51" s="1" t="s">
        <v>97</v>
      </c>
      <c r="C51" s="4">
        <v>624.64</v>
      </c>
      <c r="D51" s="4">
        <v>2375.36</v>
      </c>
      <c r="E51" s="4">
        <v>3000</v>
      </c>
      <c r="F51" s="4">
        <v>3000</v>
      </c>
      <c r="G51" s="4">
        <v>3000</v>
      </c>
    </row>
    <row r="52" spans="1:7" x14ac:dyDescent="0.35">
      <c r="A52" s="1">
        <v>50</v>
      </c>
      <c r="B52" s="1" t="s">
        <v>178</v>
      </c>
      <c r="C52" s="4">
        <v>0</v>
      </c>
      <c r="D52" s="4">
        <v>2932.08</v>
      </c>
      <c r="E52" s="4">
        <v>2932.08</v>
      </c>
      <c r="F52" s="4">
        <v>2932.08</v>
      </c>
      <c r="G52" s="4">
        <v>2932.08</v>
      </c>
    </row>
    <row r="53" spans="1:7" x14ac:dyDescent="0.35">
      <c r="A53" s="1">
        <v>51</v>
      </c>
      <c r="B53" s="1" t="s">
        <v>78</v>
      </c>
      <c r="C53" s="4">
        <v>8.7200000000000006</v>
      </c>
      <c r="D53" s="4">
        <v>2475</v>
      </c>
      <c r="E53" s="4">
        <v>2483.7199999999998</v>
      </c>
      <c r="F53" s="4">
        <v>2475</v>
      </c>
      <c r="G53" s="4">
        <v>2475</v>
      </c>
    </row>
    <row r="54" spans="1:7" x14ac:dyDescent="0.35">
      <c r="A54" s="1">
        <v>52</v>
      </c>
      <c r="B54" s="1" t="s">
        <v>174</v>
      </c>
      <c r="C54" s="4">
        <v>0</v>
      </c>
      <c r="D54" s="4">
        <v>2400</v>
      </c>
      <c r="E54" s="4">
        <v>2400</v>
      </c>
      <c r="F54" s="4">
        <v>2595</v>
      </c>
      <c r="G54" s="4">
        <v>2400</v>
      </c>
    </row>
    <row r="55" spans="1:7" x14ac:dyDescent="0.35">
      <c r="A55" s="1">
        <v>53</v>
      </c>
      <c r="B55" s="107" t="s">
        <v>181</v>
      </c>
      <c r="C55" s="4">
        <v>0</v>
      </c>
      <c r="D55" s="4">
        <v>2615.83</v>
      </c>
      <c r="E55" s="4">
        <v>2615.83</v>
      </c>
      <c r="F55" s="4">
        <v>2077.5</v>
      </c>
      <c r="G55" s="4">
        <v>2077.5</v>
      </c>
    </row>
    <row r="56" spans="1:7" x14ac:dyDescent="0.35">
      <c r="A56" s="1">
        <v>54</v>
      </c>
      <c r="B56" s="1" t="s">
        <v>169</v>
      </c>
      <c r="C56" s="4">
        <v>0</v>
      </c>
      <c r="D56" s="4">
        <v>1650</v>
      </c>
      <c r="E56" s="4">
        <v>1650</v>
      </c>
      <c r="F56" s="4">
        <v>2062.5</v>
      </c>
      <c r="G56" s="4">
        <v>1650</v>
      </c>
    </row>
    <row r="57" spans="1:7" x14ac:dyDescent="0.35">
      <c r="A57" s="1">
        <v>55</v>
      </c>
      <c r="B57" s="1" t="s">
        <v>170</v>
      </c>
      <c r="C57" s="4">
        <v>0</v>
      </c>
      <c r="D57" s="4">
        <v>1473.93</v>
      </c>
      <c r="E57" s="4">
        <v>1473.93</v>
      </c>
      <c r="F57" s="4">
        <v>1927.54</v>
      </c>
      <c r="G57" s="4">
        <v>1473.9300000000003</v>
      </c>
    </row>
    <row r="58" spans="1:7" x14ac:dyDescent="0.35">
      <c r="A58" s="1">
        <v>56</v>
      </c>
      <c r="B58" s="1" t="s">
        <v>65</v>
      </c>
      <c r="C58" s="4">
        <v>274.92</v>
      </c>
      <c r="D58" s="4">
        <v>1157.22</v>
      </c>
      <c r="E58" s="4">
        <v>1432.14</v>
      </c>
      <c r="F58" s="4">
        <v>1416.55</v>
      </c>
      <c r="G58" s="4">
        <v>1409.55</v>
      </c>
    </row>
    <row r="59" spans="1:7" x14ac:dyDescent="0.35">
      <c r="A59" s="1">
        <v>57</v>
      </c>
      <c r="B59" s="1" t="s">
        <v>82</v>
      </c>
      <c r="C59" s="4">
        <v>191.16</v>
      </c>
      <c r="D59" s="4">
        <v>1158.8399999999999</v>
      </c>
      <c r="E59" s="4">
        <v>1350</v>
      </c>
      <c r="F59" s="4">
        <v>1350</v>
      </c>
      <c r="G59" s="4">
        <v>1350</v>
      </c>
    </row>
    <row r="60" spans="1:7" x14ac:dyDescent="0.35">
      <c r="A60" s="1">
        <v>58</v>
      </c>
      <c r="B60" s="1" t="s">
        <v>182</v>
      </c>
      <c r="C60" s="4">
        <v>0</v>
      </c>
      <c r="D60" s="4">
        <v>1305</v>
      </c>
      <c r="E60" s="4">
        <v>1305</v>
      </c>
      <c r="F60" s="4">
        <v>1731</v>
      </c>
      <c r="G60" s="4">
        <v>1305</v>
      </c>
    </row>
    <row r="61" spans="1:7" x14ac:dyDescent="0.35">
      <c r="A61" s="1">
        <v>59</v>
      </c>
      <c r="B61" s="1" t="s">
        <v>64</v>
      </c>
      <c r="C61" s="4">
        <v>622.46</v>
      </c>
      <c r="D61" s="4">
        <v>652.54</v>
      </c>
      <c r="E61" s="4">
        <v>1275</v>
      </c>
      <c r="F61" s="4">
        <v>3075</v>
      </c>
      <c r="G61" s="4">
        <v>1275</v>
      </c>
    </row>
    <row r="62" spans="1:7" x14ac:dyDescent="0.35">
      <c r="A62" s="1">
        <v>60</v>
      </c>
      <c r="B62" s="1" t="s">
        <v>188</v>
      </c>
      <c r="C62" s="4">
        <v>0</v>
      </c>
      <c r="D62" s="4">
        <v>1261.24</v>
      </c>
      <c r="E62" s="4">
        <v>1261.24</v>
      </c>
      <c r="F62" s="4">
        <v>1261.24</v>
      </c>
      <c r="G62" s="4">
        <v>1261.24</v>
      </c>
    </row>
    <row r="63" spans="1:7" x14ac:dyDescent="0.35">
      <c r="A63" s="1">
        <v>61</v>
      </c>
      <c r="B63" s="1" t="s">
        <v>146</v>
      </c>
      <c r="C63" s="4">
        <v>0</v>
      </c>
      <c r="D63" s="4">
        <v>1699.67</v>
      </c>
      <c r="E63" s="4">
        <v>1699.67</v>
      </c>
      <c r="F63" s="4">
        <v>1237.5</v>
      </c>
      <c r="G63" s="4">
        <v>1237.5</v>
      </c>
    </row>
    <row r="64" spans="1:7" x14ac:dyDescent="0.35">
      <c r="A64" s="1">
        <v>62</v>
      </c>
      <c r="B64" s="1" t="s">
        <v>177</v>
      </c>
      <c r="C64" s="4">
        <v>0</v>
      </c>
      <c r="D64" s="4">
        <v>1237.5</v>
      </c>
      <c r="E64" s="4">
        <v>1237.5</v>
      </c>
      <c r="F64" s="4">
        <v>1237.5</v>
      </c>
      <c r="G64" s="4">
        <v>1237.5</v>
      </c>
    </row>
    <row r="65" spans="1:7" x14ac:dyDescent="0.35">
      <c r="A65" s="1">
        <v>63</v>
      </c>
      <c r="B65" s="1" t="s">
        <v>179</v>
      </c>
      <c r="C65" s="4">
        <v>0</v>
      </c>
      <c r="D65" s="4">
        <v>1140</v>
      </c>
      <c r="E65" s="4">
        <v>1140</v>
      </c>
      <c r="F65" s="4">
        <v>1140</v>
      </c>
      <c r="G65" s="4">
        <v>1140</v>
      </c>
    </row>
    <row r="66" spans="1:7" x14ac:dyDescent="0.35">
      <c r="A66" s="1">
        <v>64</v>
      </c>
      <c r="B66" s="1" t="s">
        <v>79</v>
      </c>
      <c r="C66" s="4">
        <v>1373</v>
      </c>
      <c r="D66" s="4">
        <v>0</v>
      </c>
      <c r="E66" s="4">
        <v>1373</v>
      </c>
      <c r="F66" s="4">
        <v>1368.5</v>
      </c>
      <c r="G66" s="4">
        <v>850</v>
      </c>
    </row>
    <row r="67" spans="1:7" x14ac:dyDescent="0.35">
      <c r="A67" s="1">
        <v>65</v>
      </c>
      <c r="B67" s="20" t="s">
        <v>190</v>
      </c>
      <c r="C67" s="4">
        <v>0</v>
      </c>
      <c r="D67" s="4">
        <v>1562.83</v>
      </c>
      <c r="E67" s="4">
        <v>1562.83</v>
      </c>
      <c r="F67" s="4">
        <v>1665</v>
      </c>
      <c r="G67" s="4">
        <v>840</v>
      </c>
    </row>
    <row r="68" spans="1:7" x14ac:dyDescent="0.35">
      <c r="A68" s="1">
        <v>66</v>
      </c>
      <c r="B68" s="1" t="s">
        <v>189</v>
      </c>
      <c r="C68" s="4">
        <v>0</v>
      </c>
      <c r="D68" s="4">
        <v>834</v>
      </c>
      <c r="E68" s="4">
        <v>834</v>
      </c>
      <c r="F68" s="4">
        <v>1030.2</v>
      </c>
      <c r="G68" s="4">
        <v>834</v>
      </c>
    </row>
    <row r="69" spans="1:7" x14ac:dyDescent="0.35">
      <c r="A69" s="1">
        <v>67</v>
      </c>
      <c r="B69" s="1" t="s">
        <v>123</v>
      </c>
      <c r="C69" s="4">
        <v>0</v>
      </c>
      <c r="D69" s="4">
        <v>832</v>
      </c>
      <c r="E69" s="4">
        <v>832</v>
      </c>
      <c r="F69" s="4">
        <v>974.5</v>
      </c>
      <c r="G69" s="4">
        <v>832</v>
      </c>
    </row>
    <row r="70" spans="1:7" x14ac:dyDescent="0.35">
      <c r="A70" s="1">
        <v>68</v>
      </c>
      <c r="B70" s="1" t="s">
        <v>106</v>
      </c>
      <c r="C70" s="4">
        <v>64.92</v>
      </c>
      <c r="D70" s="4">
        <v>439.89000000000004</v>
      </c>
      <c r="E70" s="4">
        <v>504.81000000000006</v>
      </c>
      <c r="F70" s="4">
        <v>439.89000000000004</v>
      </c>
      <c r="G70" s="4">
        <v>435.98</v>
      </c>
    </row>
    <row r="71" spans="1:7" x14ac:dyDescent="0.35">
      <c r="A71" s="1">
        <v>69</v>
      </c>
      <c r="B71" s="1" t="s">
        <v>194</v>
      </c>
      <c r="C71" s="4">
        <v>0</v>
      </c>
      <c r="D71" s="4">
        <v>412.5</v>
      </c>
      <c r="E71" s="4">
        <v>412.5</v>
      </c>
      <c r="F71" s="4">
        <v>1237.5</v>
      </c>
      <c r="G71" s="4">
        <v>412.5</v>
      </c>
    </row>
    <row r="72" spans="1:7" x14ac:dyDescent="0.35">
      <c r="A72" s="1">
        <v>70</v>
      </c>
      <c r="B72" s="1" t="s">
        <v>186</v>
      </c>
      <c r="C72" s="4">
        <v>0</v>
      </c>
      <c r="D72" s="4">
        <v>324.5</v>
      </c>
      <c r="E72" s="4">
        <v>324.5</v>
      </c>
      <c r="F72" s="4">
        <v>412.5</v>
      </c>
      <c r="G72" s="4">
        <v>412.5</v>
      </c>
    </row>
    <row r="73" spans="1:7" x14ac:dyDescent="0.35">
      <c r="A73" s="1">
        <v>71</v>
      </c>
      <c r="B73" s="1" t="s">
        <v>193</v>
      </c>
      <c r="C73" s="4">
        <v>0</v>
      </c>
      <c r="D73" s="4">
        <v>391.98</v>
      </c>
      <c r="E73" s="4">
        <v>391.98</v>
      </c>
      <c r="F73" s="4">
        <v>391.98</v>
      </c>
      <c r="G73" s="4">
        <v>391.98</v>
      </c>
    </row>
    <row r="74" spans="1:7" x14ac:dyDescent="0.35">
      <c r="A74" s="1">
        <v>72</v>
      </c>
      <c r="B74" s="20" t="s">
        <v>200</v>
      </c>
      <c r="C74" s="4">
        <v>0</v>
      </c>
      <c r="D74" s="4">
        <v>325.5</v>
      </c>
      <c r="E74" s="4">
        <v>325.5</v>
      </c>
      <c r="F74" s="4">
        <v>325.5</v>
      </c>
      <c r="G74" s="4">
        <v>325.5</v>
      </c>
    </row>
    <row r="75" spans="1:7" x14ac:dyDescent="0.35">
      <c r="A75" s="1">
        <v>73</v>
      </c>
      <c r="B75" s="1" t="s">
        <v>172</v>
      </c>
      <c r="C75" s="4">
        <v>0</v>
      </c>
      <c r="D75" s="4">
        <v>156</v>
      </c>
      <c r="E75" s="4">
        <v>156</v>
      </c>
      <c r="F75" s="4">
        <v>156</v>
      </c>
      <c r="G75" s="4">
        <v>156</v>
      </c>
    </row>
    <row r="76" spans="1:7" x14ac:dyDescent="0.35">
      <c r="A76" s="1">
        <v>74</v>
      </c>
      <c r="B76" s="1" t="s">
        <v>107</v>
      </c>
      <c r="C76" s="4">
        <v>0</v>
      </c>
      <c r="D76" s="4">
        <v>135.75</v>
      </c>
      <c r="E76" s="4">
        <v>135.75</v>
      </c>
      <c r="F76" s="4">
        <v>79.44</v>
      </c>
      <c r="G76" s="4">
        <v>79.44</v>
      </c>
    </row>
    <row r="77" spans="1:7" x14ac:dyDescent="0.35">
      <c r="A77" s="1">
        <v>75</v>
      </c>
      <c r="B77" s="20" t="s">
        <v>91</v>
      </c>
      <c r="C77" s="4">
        <v>0</v>
      </c>
      <c r="D77" s="4">
        <v>49.5</v>
      </c>
      <c r="E77" s="4">
        <v>49.5</v>
      </c>
      <c r="F77" s="4">
        <v>889.5</v>
      </c>
      <c r="G77" s="4">
        <v>49.5</v>
      </c>
    </row>
    <row r="78" spans="1:7" x14ac:dyDescent="0.35">
      <c r="A78" s="1">
        <v>76</v>
      </c>
      <c r="B78" s="1" t="s">
        <v>92</v>
      </c>
      <c r="C78" s="4">
        <v>0</v>
      </c>
      <c r="D78" s="4">
        <v>0</v>
      </c>
      <c r="E78" s="4">
        <v>0</v>
      </c>
      <c r="F78" s="4">
        <v>495</v>
      </c>
      <c r="G78" s="4">
        <v>0</v>
      </c>
    </row>
    <row r="79" spans="1:7" x14ac:dyDescent="0.35">
      <c r="A79" s="1">
        <v>77</v>
      </c>
      <c r="B79" s="1" t="s">
        <v>93</v>
      </c>
      <c r="C79" s="4">
        <v>0</v>
      </c>
      <c r="D79" s="4">
        <v>0</v>
      </c>
      <c r="E79" s="4">
        <v>0</v>
      </c>
      <c r="F79" s="4">
        <v>469.5</v>
      </c>
      <c r="G79" s="4">
        <v>0</v>
      </c>
    </row>
    <row r="80" spans="1:7" x14ac:dyDescent="0.35">
      <c r="A80" s="1">
        <v>78</v>
      </c>
      <c r="B80" s="20" t="s">
        <v>201</v>
      </c>
      <c r="C80" s="4">
        <v>0</v>
      </c>
      <c r="D80" s="4">
        <v>0</v>
      </c>
      <c r="E80" s="4">
        <v>0</v>
      </c>
      <c r="F80" s="4">
        <v>427.5</v>
      </c>
      <c r="G80" s="4">
        <v>0</v>
      </c>
    </row>
    <row r="81" spans="1:7" x14ac:dyDescent="0.35">
      <c r="A81" s="1">
        <v>79</v>
      </c>
      <c r="B81" s="62" t="s">
        <v>76</v>
      </c>
      <c r="C81" s="4">
        <v>216</v>
      </c>
      <c r="D81" s="4">
        <v>0</v>
      </c>
      <c r="E81" s="4">
        <v>216</v>
      </c>
      <c r="F81" s="4">
        <v>0</v>
      </c>
      <c r="G81" s="4">
        <v>0</v>
      </c>
    </row>
    <row r="82" spans="1:7" x14ac:dyDescent="0.35">
      <c r="A82" s="1">
        <v>80</v>
      </c>
      <c r="B82" s="1" t="s">
        <v>202</v>
      </c>
      <c r="C82" s="4">
        <v>0</v>
      </c>
      <c r="D82" s="4">
        <v>39.92</v>
      </c>
      <c r="E82" s="4">
        <v>39.92</v>
      </c>
      <c r="F82" s="4">
        <v>0</v>
      </c>
      <c r="G82" s="4">
        <v>0</v>
      </c>
    </row>
    <row r="83" spans="1:7" x14ac:dyDescent="0.35">
      <c r="A83" s="1">
        <v>81</v>
      </c>
      <c r="B83" s="1" t="s">
        <v>117</v>
      </c>
      <c r="C83" s="4">
        <v>24.34</v>
      </c>
      <c r="D83" s="4">
        <v>0</v>
      </c>
      <c r="E83" s="4">
        <v>24.34</v>
      </c>
      <c r="F83" s="4">
        <v>0</v>
      </c>
      <c r="G83" s="4">
        <v>0</v>
      </c>
    </row>
    <row r="84" spans="1:7" x14ac:dyDescent="0.35">
      <c r="A84" s="123"/>
      <c r="B84" s="104"/>
      <c r="C84" s="99">
        <v>174647.21000000002</v>
      </c>
      <c r="D84" s="99">
        <v>6389655.919999999</v>
      </c>
      <c r="E84" s="99">
        <v>6564303.1299999999</v>
      </c>
      <c r="F84" s="99">
        <v>6823044.29</v>
      </c>
      <c r="G84" s="99">
        <v>6314789.4000000004</v>
      </c>
    </row>
  </sheetData>
  <sortState ref="A3:G132">
    <sortCondition descending="1" ref="G119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workbookViewId="0">
      <pane ySplit="1" topLeftCell="A2" activePane="bottomLeft" state="frozen"/>
      <selection pane="bottomLeft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4" t="s">
        <v>57</v>
      </c>
      <c r="B1" s="74" t="s">
        <v>46</v>
      </c>
      <c r="C1" s="74" t="s">
        <v>83</v>
      </c>
      <c r="D1" s="74" t="s">
        <v>47</v>
      </c>
      <c r="E1" s="74" t="s">
        <v>52</v>
      </c>
      <c r="F1" s="74" t="s">
        <v>51</v>
      </c>
    </row>
    <row r="2" spans="1:6" x14ac:dyDescent="0.35">
      <c r="A2" s="68">
        <v>1</v>
      </c>
      <c r="B2" s="103" t="s">
        <v>53</v>
      </c>
      <c r="C2" s="66">
        <v>2132782.7300000023</v>
      </c>
      <c r="D2" s="66">
        <v>696082042.82706118</v>
      </c>
      <c r="E2" s="66">
        <f t="shared" ref="E2" si="0">D2/C2</f>
        <v>326.37269283733389</v>
      </c>
      <c r="F2" s="67">
        <f>C2/$C$62</f>
        <v>0.33774407900285663</v>
      </c>
    </row>
    <row r="3" spans="1:6" x14ac:dyDescent="0.35">
      <c r="A3" s="68">
        <v>2</v>
      </c>
      <c r="B3" s="103" t="s">
        <v>42</v>
      </c>
      <c r="C3" s="66">
        <v>1053228.780000001</v>
      </c>
      <c r="D3" s="66">
        <v>334012621.72469997</v>
      </c>
      <c r="E3" s="66">
        <f t="shared" ref="E3:E57" si="1">D3/C3</f>
        <v>317.1320686135254</v>
      </c>
      <c r="F3" s="67">
        <f t="shared" ref="F3:F59" si="2">C3/$C$62</f>
        <v>0.16678763348782472</v>
      </c>
    </row>
    <row r="4" spans="1:6" x14ac:dyDescent="0.35">
      <c r="A4" s="68">
        <v>3</v>
      </c>
      <c r="B4" s="103" t="s">
        <v>43</v>
      </c>
      <c r="C4" s="66">
        <v>713105.40999999992</v>
      </c>
      <c r="D4" s="66">
        <v>224199098.61600003</v>
      </c>
      <c r="E4" s="66">
        <f t="shared" si="1"/>
        <v>314.39825791813871</v>
      </c>
      <c r="F4" s="67">
        <f t="shared" si="2"/>
        <v>0.11292623788847173</v>
      </c>
    </row>
    <row r="5" spans="1:6" x14ac:dyDescent="0.35">
      <c r="A5" s="68">
        <v>4</v>
      </c>
      <c r="B5" s="103" t="s">
        <v>67</v>
      </c>
      <c r="C5" s="66">
        <v>327285.76999999961</v>
      </c>
      <c r="D5" s="66">
        <v>105599327.92418307</v>
      </c>
      <c r="E5" s="66">
        <f t="shared" si="1"/>
        <v>322.65175453299787</v>
      </c>
      <c r="F5" s="67">
        <f t="shared" si="2"/>
        <v>5.1828453693166632E-2</v>
      </c>
    </row>
    <row r="6" spans="1:6" x14ac:dyDescent="0.35">
      <c r="A6" s="68">
        <v>5</v>
      </c>
      <c r="B6" s="103" t="s">
        <v>71</v>
      </c>
      <c r="C6" s="66">
        <v>298343.50999999989</v>
      </c>
      <c r="D6" s="66">
        <v>94707068.902299941</v>
      </c>
      <c r="E6" s="66">
        <f t="shared" si="1"/>
        <v>317.44303371070475</v>
      </c>
      <c r="F6" s="67">
        <f t="shared" si="2"/>
        <v>4.7245203458408255E-2</v>
      </c>
    </row>
    <row r="7" spans="1:6" x14ac:dyDescent="0.35">
      <c r="A7" s="68">
        <v>6</v>
      </c>
      <c r="B7" s="103" t="s">
        <v>98</v>
      </c>
      <c r="C7" s="66">
        <v>226209.04000000004</v>
      </c>
      <c r="D7" s="66">
        <v>72720800.165199995</v>
      </c>
      <c r="E7" s="66">
        <f t="shared" si="1"/>
        <v>321.47610088969026</v>
      </c>
      <c r="F7" s="67">
        <f t="shared" si="2"/>
        <v>3.5822103584325388E-2</v>
      </c>
    </row>
    <row r="8" spans="1:6" x14ac:dyDescent="0.35">
      <c r="A8" s="68">
        <v>7</v>
      </c>
      <c r="B8" s="103" t="s">
        <v>124</v>
      </c>
      <c r="C8" s="66">
        <v>209440.68000000002</v>
      </c>
      <c r="D8" s="66">
        <v>67908372.062000006</v>
      </c>
      <c r="E8" s="66">
        <f t="shared" si="1"/>
        <v>324.23678180380239</v>
      </c>
      <c r="F8" s="67">
        <f t="shared" si="2"/>
        <v>3.3166692779968233E-2</v>
      </c>
    </row>
    <row r="9" spans="1:6" x14ac:dyDescent="0.35">
      <c r="A9" s="68">
        <v>8</v>
      </c>
      <c r="B9" s="103" t="s">
        <v>121</v>
      </c>
      <c r="C9" s="66">
        <v>205635.71</v>
      </c>
      <c r="D9" s="66">
        <v>66360311.745199993</v>
      </c>
      <c r="E9" s="66">
        <f t="shared" si="1"/>
        <v>322.70811205505112</v>
      </c>
      <c r="F9" s="67">
        <f t="shared" si="2"/>
        <v>3.2564143786014452E-2</v>
      </c>
    </row>
    <row r="10" spans="1:6" x14ac:dyDescent="0.35">
      <c r="A10" s="68">
        <v>9</v>
      </c>
      <c r="B10" s="103" t="s">
        <v>120</v>
      </c>
      <c r="C10" s="66">
        <v>148819.33000000002</v>
      </c>
      <c r="D10" s="66">
        <v>47964989.709999993</v>
      </c>
      <c r="E10" s="66">
        <f t="shared" si="1"/>
        <v>322.30349182461708</v>
      </c>
      <c r="F10" s="67">
        <f t="shared" si="2"/>
        <v>2.3566792267054854E-2</v>
      </c>
    </row>
    <row r="11" spans="1:6" x14ac:dyDescent="0.35">
      <c r="A11" s="68">
        <v>10</v>
      </c>
      <c r="B11" s="103" t="s">
        <v>102</v>
      </c>
      <c r="C11" s="66">
        <v>135893.03</v>
      </c>
      <c r="D11" s="66">
        <v>42197429.245289996</v>
      </c>
      <c r="E11" s="66">
        <f t="shared" si="1"/>
        <v>310.51945228750878</v>
      </c>
      <c r="F11" s="67">
        <f t="shared" si="2"/>
        <v>2.1519803970026292E-2</v>
      </c>
    </row>
    <row r="12" spans="1:6" x14ac:dyDescent="0.35">
      <c r="A12" s="68">
        <v>11</v>
      </c>
      <c r="B12" s="103" t="s">
        <v>45</v>
      </c>
      <c r="C12" s="66">
        <v>104139.35999999997</v>
      </c>
      <c r="D12" s="66">
        <v>33559787.583300002</v>
      </c>
      <c r="E12" s="66">
        <f t="shared" si="1"/>
        <v>322.25843891589125</v>
      </c>
      <c r="F12" s="67">
        <f t="shared" si="2"/>
        <v>1.6491343321758275E-2</v>
      </c>
    </row>
    <row r="13" spans="1:6" x14ac:dyDescent="0.35">
      <c r="A13" s="68">
        <v>12</v>
      </c>
      <c r="B13" s="103" t="s">
        <v>44</v>
      </c>
      <c r="C13" s="66">
        <v>96031.929999999964</v>
      </c>
      <c r="D13" s="66">
        <v>31072741.400295999</v>
      </c>
      <c r="E13" s="66">
        <f t="shared" si="1"/>
        <v>323.56676993054299</v>
      </c>
      <c r="F13" s="67">
        <f t="shared" si="2"/>
        <v>1.5207463609158514E-2</v>
      </c>
    </row>
    <row r="14" spans="1:6" x14ac:dyDescent="0.35">
      <c r="A14" s="68">
        <v>13</v>
      </c>
      <c r="B14" s="103" t="s">
        <v>125</v>
      </c>
      <c r="C14" s="66">
        <v>65662.5</v>
      </c>
      <c r="D14" s="66">
        <v>22422292.199999999</v>
      </c>
      <c r="E14" s="66">
        <f t="shared" si="1"/>
        <v>341.47789377498572</v>
      </c>
      <c r="F14" s="67">
        <f t="shared" si="2"/>
        <v>1.0398209004404798E-2</v>
      </c>
    </row>
    <row r="15" spans="1:6" x14ac:dyDescent="0.35">
      <c r="A15" s="68">
        <v>14</v>
      </c>
      <c r="B15" s="103" t="s">
        <v>112</v>
      </c>
      <c r="C15" s="66">
        <v>65598.8</v>
      </c>
      <c r="D15" s="66">
        <v>20503857.464060001</v>
      </c>
      <c r="E15" s="66">
        <f t="shared" si="1"/>
        <v>312.56452044945945</v>
      </c>
      <c r="F15" s="67">
        <f t="shared" si="2"/>
        <v>1.0388121573777264E-2</v>
      </c>
    </row>
    <row r="16" spans="1:6" x14ac:dyDescent="0.35">
      <c r="A16" s="68">
        <v>15</v>
      </c>
      <c r="B16" s="103" t="s">
        <v>167</v>
      </c>
      <c r="C16" s="66">
        <v>62480.17</v>
      </c>
      <c r="D16" s="66">
        <v>12884086.851</v>
      </c>
      <c r="E16" s="66">
        <f t="shared" si="1"/>
        <v>206.21081618375879</v>
      </c>
      <c r="F16" s="67">
        <f t="shared" si="2"/>
        <v>9.8942602899789456E-3</v>
      </c>
    </row>
    <row r="17" spans="1:6" x14ac:dyDescent="0.35">
      <c r="A17" s="68">
        <v>16</v>
      </c>
      <c r="B17" s="103" t="s">
        <v>109</v>
      </c>
      <c r="C17" s="66">
        <v>50334.409999999974</v>
      </c>
      <c r="D17" s="66">
        <v>13129515.338000001</v>
      </c>
      <c r="E17" s="66">
        <f t="shared" si="1"/>
        <v>260.84571842602321</v>
      </c>
      <c r="F17" s="67">
        <f t="shared" si="2"/>
        <v>7.9708770651955481E-3</v>
      </c>
    </row>
    <row r="18" spans="1:6" x14ac:dyDescent="0.35">
      <c r="A18" s="68">
        <v>17</v>
      </c>
      <c r="B18" s="103" t="s">
        <v>137</v>
      </c>
      <c r="C18" s="66">
        <v>42810</v>
      </c>
      <c r="D18" s="66">
        <v>13503132</v>
      </c>
      <c r="E18" s="66">
        <f t="shared" si="1"/>
        <v>315.4200420462509</v>
      </c>
      <c r="F18" s="67">
        <f t="shared" si="2"/>
        <v>6.7793234719751676E-3</v>
      </c>
    </row>
    <row r="19" spans="1:6" x14ac:dyDescent="0.35">
      <c r="A19" s="68">
        <v>18</v>
      </c>
      <c r="B19" s="103" t="s">
        <v>133</v>
      </c>
      <c r="C19" s="66">
        <v>40412.720000000001</v>
      </c>
      <c r="D19" s="66">
        <v>13301203.119999999</v>
      </c>
      <c r="E19" s="66">
        <f t="shared" si="1"/>
        <v>329.13407263851576</v>
      </c>
      <c r="F19" s="67">
        <f t="shared" si="2"/>
        <v>6.3996940262172463E-3</v>
      </c>
    </row>
    <row r="20" spans="1:6" x14ac:dyDescent="0.35">
      <c r="A20" s="68">
        <v>19</v>
      </c>
      <c r="B20" s="103" t="s">
        <v>99</v>
      </c>
      <c r="C20" s="66">
        <v>35558.189999999988</v>
      </c>
      <c r="D20" s="66">
        <v>11016134.634000001</v>
      </c>
      <c r="E20" s="66">
        <f t="shared" si="1"/>
        <v>309.80583190539238</v>
      </c>
      <c r="F20" s="67">
        <f t="shared" si="2"/>
        <v>5.6309383809379256E-3</v>
      </c>
    </row>
    <row r="21" spans="1:6" x14ac:dyDescent="0.35">
      <c r="A21" s="68">
        <v>20</v>
      </c>
      <c r="B21" s="103" t="s">
        <v>108</v>
      </c>
      <c r="C21" s="66">
        <v>34170</v>
      </c>
      <c r="D21" s="66">
        <v>7135764</v>
      </c>
      <c r="E21" s="66">
        <f t="shared" si="1"/>
        <v>208.83125548726954</v>
      </c>
      <c r="F21" s="67">
        <f t="shared" si="2"/>
        <v>5.4111068217096818E-3</v>
      </c>
    </row>
    <row r="22" spans="1:6" x14ac:dyDescent="0.35">
      <c r="A22" s="68">
        <v>21</v>
      </c>
      <c r="B22" s="103" t="s">
        <v>110</v>
      </c>
      <c r="C22" s="66">
        <v>32370.09</v>
      </c>
      <c r="D22" s="66">
        <v>10487597.130000001</v>
      </c>
      <c r="E22" s="66">
        <f t="shared" si="1"/>
        <v>323.99036054580017</v>
      </c>
      <c r="F22" s="67">
        <f t="shared" si="2"/>
        <v>5.1260759384944791E-3</v>
      </c>
    </row>
    <row r="23" spans="1:6" x14ac:dyDescent="0.35">
      <c r="A23" s="68">
        <v>22</v>
      </c>
      <c r="B23" s="103" t="s">
        <v>151</v>
      </c>
      <c r="C23" s="66">
        <v>30000</v>
      </c>
      <c r="D23" s="66">
        <v>9253312.5</v>
      </c>
      <c r="E23" s="66">
        <f t="shared" si="1"/>
        <v>308.44375000000002</v>
      </c>
      <c r="F23" s="67">
        <f t="shared" si="2"/>
        <v>4.7507522578662705E-3</v>
      </c>
    </row>
    <row r="24" spans="1:6" x14ac:dyDescent="0.35">
      <c r="A24" s="68">
        <v>23</v>
      </c>
      <c r="B24" s="103" t="s">
        <v>101</v>
      </c>
      <c r="C24" s="66">
        <v>27233.800000000003</v>
      </c>
      <c r="D24" s="66">
        <v>8961244.7259999998</v>
      </c>
      <c r="E24" s="66">
        <f t="shared" si="1"/>
        <v>329.04863537222121</v>
      </c>
      <c r="F24" s="67">
        <f t="shared" si="2"/>
        <v>4.3127012280092811E-3</v>
      </c>
    </row>
    <row r="25" spans="1:6" x14ac:dyDescent="0.35">
      <c r="A25" s="68">
        <v>24</v>
      </c>
      <c r="B25" s="103" t="s">
        <v>128</v>
      </c>
      <c r="C25" s="66">
        <v>23410.78</v>
      </c>
      <c r="D25" s="66">
        <v>7291754.4905000003</v>
      </c>
      <c r="E25" s="66">
        <f t="shared" si="1"/>
        <v>311.46995061676716</v>
      </c>
      <c r="F25" s="67">
        <f t="shared" si="2"/>
        <v>3.7072938647803506E-3</v>
      </c>
    </row>
    <row r="26" spans="1:6" x14ac:dyDescent="0.35">
      <c r="A26" s="68">
        <v>25</v>
      </c>
      <c r="B26" s="103" t="s">
        <v>100</v>
      </c>
      <c r="C26" s="66">
        <v>18269.940000000002</v>
      </c>
      <c r="D26" s="66">
        <v>5526800.0999999996</v>
      </c>
      <c r="E26" s="66">
        <f t="shared" si="1"/>
        <v>302.50784074824543</v>
      </c>
      <c r="F26" s="67">
        <f t="shared" si="2"/>
        <v>2.8931986235360431E-3</v>
      </c>
    </row>
    <row r="27" spans="1:6" x14ac:dyDescent="0.35">
      <c r="A27" s="68">
        <v>26</v>
      </c>
      <c r="B27" s="103" t="s">
        <v>142</v>
      </c>
      <c r="C27" s="66">
        <v>18199.5</v>
      </c>
      <c r="D27" s="66">
        <v>5914540.4999999991</v>
      </c>
      <c r="E27" s="66">
        <f t="shared" si="1"/>
        <v>324.98368087035351</v>
      </c>
      <c r="F27" s="67">
        <f t="shared" si="2"/>
        <v>2.8820438572345728E-3</v>
      </c>
    </row>
    <row r="28" spans="1:6" x14ac:dyDescent="0.35">
      <c r="A28" s="68">
        <v>27</v>
      </c>
      <c r="B28" s="103" t="s">
        <v>147</v>
      </c>
      <c r="C28" s="66">
        <v>12577.5</v>
      </c>
      <c r="D28" s="66">
        <v>4019738.7</v>
      </c>
      <c r="E28" s="66">
        <f t="shared" si="1"/>
        <v>319.59759093619562</v>
      </c>
      <c r="F28" s="67">
        <f t="shared" si="2"/>
        <v>1.9917528841104336E-3</v>
      </c>
    </row>
    <row r="29" spans="1:6" x14ac:dyDescent="0.35">
      <c r="A29" s="68">
        <v>28</v>
      </c>
      <c r="B29" s="103" t="s">
        <v>134</v>
      </c>
      <c r="C29" s="66">
        <v>12088.37</v>
      </c>
      <c r="D29" s="66">
        <v>3843075.9685</v>
      </c>
      <c r="E29" s="66">
        <f t="shared" si="1"/>
        <v>317.91515055379671</v>
      </c>
      <c r="F29" s="67">
        <f t="shared" si="2"/>
        <v>1.9142950357140963E-3</v>
      </c>
    </row>
    <row r="30" spans="1:6" x14ac:dyDescent="0.35">
      <c r="A30" s="68">
        <v>29</v>
      </c>
      <c r="B30" s="103" t="s">
        <v>119</v>
      </c>
      <c r="C30" s="66">
        <v>11566.279999999999</v>
      </c>
      <c r="D30" s="66">
        <v>2967622.1784000001</v>
      </c>
      <c r="E30" s="66">
        <f t="shared" si="1"/>
        <v>256.57533609769092</v>
      </c>
      <c r="F30" s="67">
        <f t="shared" si="2"/>
        <v>1.8316176941704492E-3</v>
      </c>
    </row>
    <row r="31" spans="1:6" x14ac:dyDescent="0.35">
      <c r="A31" s="68">
        <v>30</v>
      </c>
      <c r="B31" s="103" t="s">
        <v>132</v>
      </c>
      <c r="C31" s="66">
        <v>8524.5</v>
      </c>
      <c r="D31" s="66">
        <v>2801573.25</v>
      </c>
      <c r="E31" s="66">
        <f t="shared" si="1"/>
        <v>328.64956888967095</v>
      </c>
      <c r="F31" s="67">
        <f t="shared" si="2"/>
        <v>1.3499262540727006E-3</v>
      </c>
    </row>
    <row r="32" spans="1:6" x14ac:dyDescent="0.35">
      <c r="A32" s="68">
        <v>31</v>
      </c>
      <c r="B32" s="103" t="s">
        <v>111</v>
      </c>
      <c r="C32" s="66">
        <v>7971.71</v>
      </c>
      <c r="D32" s="66">
        <v>2487074.6464999998</v>
      </c>
      <c r="E32" s="66">
        <f t="shared" si="1"/>
        <v>311.98759695222225</v>
      </c>
      <c r="F32" s="67">
        <f t="shared" si="2"/>
        <v>1.2623873093851709E-3</v>
      </c>
    </row>
    <row r="33" spans="1:6" x14ac:dyDescent="0.35">
      <c r="A33" s="68">
        <v>32</v>
      </c>
      <c r="B33" s="103" t="s">
        <v>138</v>
      </c>
      <c r="C33" s="66">
        <v>7632</v>
      </c>
      <c r="D33" s="66">
        <v>2424739.3650000021</v>
      </c>
      <c r="E33" s="66">
        <f t="shared" si="1"/>
        <v>317.70693985849084</v>
      </c>
      <c r="F33" s="67">
        <f t="shared" si="2"/>
        <v>1.2085913744011791E-3</v>
      </c>
    </row>
    <row r="34" spans="1:6" x14ac:dyDescent="0.35">
      <c r="A34" s="68">
        <v>33</v>
      </c>
      <c r="B34" s="103" t="s">
        <v>144</v>
      </c>
      <c r="C34" s="66">
        <v>7444.5</v>
      </c>
      <c r="D34" s="66">
        <v>2412768.8587500001</v>
      </c>
      <c r="E34" s="66">
        <f t="shared" si="1"/>
        <v>324.10086087044129</v>
      </c>
      <c r="F34" s="67">
        <f t="shared" si="2"/>
        <v>1.1788991727895149E-3</v>
      </c>
    </row>
    <row r="35" spans="1:6" x14ac:dyDescent="0.35">
      <c r="A35" s="68">
        <v>34</v>
      </c>
      <c r="B35" s="103" t="s">
        <v>150</v>
      </c>
      <c r="C35" s="66">
        <v>5107.5</v>
      </c>
      <c r="D35" s="66">
        <v>1660291.5</v>
      </c>
      <c r="E35" s="66">
        <f t="shared" si="1"/>
        <v>325.06930983847286</v>
      </c>
      <c r="F35" s="67">
        <f t="shared" si="2"/>
        <v>8.0881557190173251E-4</v>
      </c>
    </row>
    <row r="36" spans="1:6" x14ac:dyDescent="0.35">
      <c r="A36" s="68">
        <v>35</v>
      </c>
      <c r="B36" s="103" t="s">
        <v>159</v>
      </c>
      <c r="C36" s="66">
        <v>4626.66</v>
      </c>
      <c r="D36" s="66">
        <v>1386804.057</v>
      </c>
      <c r="E36" s="66">
        <f t="shared" si="1"/>
        <v>299.74194278377922</v>
      </c>
      <c r="F36" s="67">
        <f t="shared" si="2"/>
        <v>7.3267051471265188E-4</v>
      </c>
    </row>
    <row r="37" spans="1:6" x14ac:dyDescent="0.35">
      <c r="A37" s="68">
        <v>36</v>
      </c>
      <c r="B37" s="103" t="s">
        <v>103</v>
      </c>
      <c r="C37" s="66">
        <v>4410.88</v>
      </c>
      <c r="D37" s="66">
        <v>1355730.2464999999</v>
      </c>
      <c r="E37" s="66">
        <f t="shared" si="1"/>
        <v>307.36049189730846</v>
      </c>
      <c r="F37" s="67">
        <f t="shared" si="2"/>
        <v>6.9849993730590585E-4</v>
      </c>
    </row>
    <row r="38" spans="1:6" x14ac:dyDescent="0.35">
      <c r="A38" s="68">
        <v>37</v>
      </c>
      <c r="B38" s="103" t="s">
        <v>149</v>
      </c>
      <c r="C38" s="66">
        <v>3742.5</v>
      </c>
      <c r="D38" s="66">
        <v>1184915.625</v>
      </c>
      <c r="E38" s="66">
        <f t="shared" si="1"/>
        <v>316.61072144288579</v>
      </c>
      <c r="F38" s="67">
        <f t="shared" si="2"/>
        <v>5.9265634416881725E-4</v>
      </c>
    </row>
    <row r="39" spans="1:6" x14ac:dyDescent="0.35">
      <c r="A39" s="68">
        <v>38</v>
      </c>
      <c r="B39" s="103" t="s">
        <v>129</v>
      </c>
      <c r="C39" s="66">
        <v>3720.23</v>
      </c>
      <c r="D39" s="66">
        <v>1140617.5325</v>
      </c>
      <c r="E39" s="66">
        <f t="shared" si="1"/>
        <v>306.59865989468392</v>
      </c>
      <c r="F39" s="67">
        <f t="shared" si="2"/>
        <v>5.8912970240939451E-4</v>
      </c>
    </row>
    <row r="40" spans="1:6" x14ac:dyDescent="0.35">
      <c r="A40" s="68">
        <v>39</v>
      </c>
      <c r="B40" s="103" t="s">
        <v>135</v>
      </c>
      <c r="C40" s="66">
        <v>3712.5</v>
      </c>
      <c r="D40" s="66">
        <v>1176553.125</v>
      </c>
      <c r="E40" s="66">
        <f t="shared" si="1"/>
        <v>316.91666666666669</v>
      </c>
      <c r="F40" s="67">
        <f t="shared" si="2"/>
        <v>5.8790559191095092E-4</v>
      </c>
    </row>
    <row r="41" spans="1:6" x14ac:dyDescent="0.35">
      <c r="A41" s="68">
        <v>40</v>
      </c>
      <c r="B41" s="103" t="s">
        <v>162</v>
      </c>
      <c r="C41" s="66">
        <v>3661.5</v>
      </c>
      <c r="D41" s="66">
        <v>1080615</v>
      </c>
      <c r="E41" s="66">
        <f t="shared" si="1"/>
        <v>295.12904547316674</v>
      </c>
      <c r="F41" s="67">
        <f t="shared" si="2"/>
        <v>5.798293130725783E-4</v>
      </c>
    </row>
    <row r="42" spans="1:6" x14ac:dyDescent="0.35">
      <c r="A42" s="68">
        <v>41</v>
      </c>
      <c r="B42" s="103" t="s">
        <v>148</v>
      </c>
      <c r="C42" s="66">
        <v>2981</v>
      </c>
      <c r="D42" s="66">
        <v>988430.59</v>
      </c>
      <c r="E42" s="66">
        <f t="shared" si="1"/>
        <v>331.57685005031868</v>
      </c>
      <c r="F42" s="67">
        <f t="shared" si="2"/>
        <v>4.7206641602331171E-4</v>
      </c>
    </row>
    <row r="43" spans="1:6" x14ac:dyDescent="0.35">
      <c r="A43" s="68">
        <v>42</v>
      </c>
      <c r="B43" s="103" t="s">
        <v>161</v>
      </c>
      <c r="C43" s="66">
        <v>2688.26</v>
      </c>
      <c r="D43" s="66">
        <v>859117.875</v>
      </c>
      <c r="E43" s="66">
        <f t="shared" si="1"/>
        <v>319.58139279682769</v>
      </c>
      <c r="F43" s="67">
        <f t="shared" si="2"/>
        <v>4.2570857549105266E-4</v>
      </c>
    </row>
    <row r="44" spans="1:6" x14ac:dyDescent="0.35">
      <c r="A44" s="68">
        <v>43</v>
      </c>
      <c r="B44" s="103" t="s">
        <v>160</v>
      </c>
      <c r="C44" s="66">
        <v>2638.05</v>
      </c>
      <c r="D44" s="66">
        <v>803898.45000000007</v>
      </c>
      <c r="E44" s="66">
        <f t="shared" si="1"/>
        <v>304.73207482799796</v>
      </c>
      <c r="F44" s="67">
        <f t="shared" si="2"/>
        <v>4.1775739979547048E-4</v>
      </c>
    </row>
    <row r="45" spans="1:6" x14ac:dyDescent="0.35">
      <c r="A45" s="68">
        <v>44</v>
      </c>
      <c r="B45" s="103" t="s">
        <v>163</v>
      </c>
      <c r="C45" s="66">
        <v>2186.8200000000002</v>
      </c>
      <c r="D45" s="66">
        <v>649526.97728999995</v>
      </c>
      <c r="E45" s="66">
        <f t="shared" si="1"/>
        <v>297.01894865146647</v>
      </c>
      <c r="F45" s="67">
        <f t="shared" si="2"/>
        <v>3.4630133508490392E-4</v>
      </c>
    </row>
    <row r="46" spans="1:6" x14ac:dyDescent="0.35">
      <c r="A46" s="68">
        <v>45</v>
      </c>
      <c r="B46" s="103" t="s">
        <v>130</v>
      </c>
      <c r="C46" s="66">
        <v>1973.4699999999998</v>
      </c>
      <c r="D46" s="66">
        <v>612969.12930000003</v>
      </c>
      <c r="E46" s="66">
        <f t="shared" si="1"/>
        <v>310.60473647939926</v>
      </c>
      <c r="F46" s="67">
        <f t="shared" si="2"/>
        <v>3.1251556861104488E-4</v>
      </c>
    </row>
    <row r="47" spans="1:6" x14ac:dyDescent="0.35">
      <c r="A47" s="68">
        <v>46</v>
      </c>
      <c r="B47" s="103" t="s">
        <v>155</v>
      </c>
      <c r="C47" s="66">
        <v>982.70999999999992</v>
      </c>
      <c r="D47" s="66">
        <v>310125.20810000005</v>
      </c>
      <c r="E47" s="66">
        <f t="shared" si="1"/>
        <v>315.58161420968554</v>
      </c>
      <c r="F47" s="67">
        <f t="shared" si="2"/>
        <v>1.5562039171092539E-4</v>
      </c>
    </row>
    <row r="48" spans="1:6" x14ac:dyDescent="0.35">
      <c r="A48" s="68">
        <v>47</v>
      </c>
      <c r="B48" s="103" t="s">
        <v>198</v>
      </c>
      <c r="C48" s="66">
        <v>855</v>
      </c>
      <c r="D48" s="66">
        <v>248035.50000000003</v>
      </c>
      <c r="E48" s="66">
        <f t="shared" si="1"/>
        <v>290.10000000000002</v>
      </c>
      <c r="F48" s="67">
        <f t="shared" si="2"/>
        <v>1.3539643934918871E-4</v>
      </c>
    </row>
    <row r="49" spans="1:6" x14ac:dyDescent="0.35">
      <c r="A49" s="68">
        <v>48</v>
      </c>
      <c r="B49" s="103" t="s">
        <v>139</v>
      </c>
      <c r="C49" s="66">
        <v>855</v>
      </c>
      <c r="D49" s="66">
        <v>281970.45</v>
      </c>
      <c r="E49" s="66">
        <f t="shared" si="1"/>
        <v>329.79</v>
      </c>
      <c r="F49" s="67">
        <f t="shared" si="2"/>
        <v>1.3539643934918871E-4</v>
      </c>
    </row>
    <row r="50" spans="1:6" x14ac:dyDescent="0.35">
      <c r="A50" s="68">
        <v>49</v>
      </c>
      <c r="B50" s="103" t="s">
        <v>152</v>
      </c>
      <c r="C50" s="66">
        <v>825</v>
      </c>
      <c r="D50" s="66">
        <v>260431.875</v>
      </c>
      <c r="E50" s="66">
        <f t="shared" si="1"/>
        <v>315.67500000000001</v>
      </c>
      <c r="F50" s="67">
        <f t="shared" si="2"/>
        <v>1.3064568709132243E-4</v>
      </c>
    </row>
    <row r="51" spans="1:6" x14ac:dyDescent="0.35">
      <c r="A51" s="68">
        <v>50</v>
      </c>
      <c r="B51" s="103" t="s">
        <v>168</v>
      </c>
      <c r="C51" s="66">
        <v>825</v>
      </c>
      <c r="D51" s="66">
        <v>283098.75</v>
      </c>
      <c r="E51" s="66">
        <f t="shared" si="1"/>
        <v>343.15</v>
      </c>
      <c r="F51" s="67">
        <f t="shared" si="2"/>
        <v>1.3064568709132243E-4</v>
      </c>
    </row>
    <row r="52" spans="1:6" x14ac:dyDescent="0.35">
      <c r="A52" s="68">
        <v>51</v>
      </c>
      <c r="B52" s="103" t="s">
        <v>143</v>
      </c>
      <c r="C52" s="66">
        <v>825</v>
      </c>
      <c r="D52" s="66">
        <v>265876.875</v>
      </c>
      <c r="E52" s="66">
        <f t="shared" si="1"/>
        <v>322.27499999999998</v>
      </c>
      <c r="F52" s="67">
        <f t="shared" si="2"/>
        <v>1.3064568709132243E-4</v>
      </c>
    </row>
    <row r="53" spans="1:6" x14ac:dyDescent="0.35">
      <c r="A53" s="68">
        <v>52</v>
      </c>
      <c r="B53" s="103" t="s">
        <v>175</v>
      </c>
      <c r="C53" s="66">
        <v>717.5</v>
      </c>
      <c r="D53" s="66">
        <v>169114.75</v>
      </c>
      <c r="E53" s="66">
        <f t="shared" si="1"/>
        <v>235.7</v>
      </c>
      <c r="F53" s="67">
        <f t="shared" si="2"/>
        <v>1.1362215816730163E-4</v>
      </c>
    </row>
    <row r="54" spans="1:6" x14ac:dyDescent="0.35">
      <c r="A54" s="68">
        <v>53</v>
      </c>
      <c r="B54" s="103" t="s">
        <v>105</v>
      </c>
      <c r="C54" s="66">
        <v>429.78</v>
      </c>
      <c r="D54" s="66">
        <v>126942.082161</v>
      </c>
      <c r="E54" s="66">
        <f t="shared" si="1"/>
        <v>295.36526167108752</v>
      </c>
      <c r="F54" s="67">
        <f t="shared" si="2"/>
        <v>6.8059276846192177E-5</v>
      </c>
    </row>
    <row r="55" spans="1:6" x14ac:dyDescent="0.35">
      <c r="A55" s="68">
        <v>54</v>
      </c>
      <c r="B55" s="103" t="s">
        <v>191</v>
      </c>
      <c r="C55" s="66">
        <v>427.5</v>
      </c>
      <c r="D55" s="66">
        <v>165186</v>
      </c>
      <c r="E55" s="66">
        <f t="shared" si="1"/>
        <v>386.4</v>
      </c>
      <c r="F55" s="67">
        <f t="shared" si="2"/>
        <v>6.7698219674594353E-5</v>
      </c>
    </row>
    <row r="56" spans="1:6" x14ac:dyDescent="0.35">
      <c r="A56" s="68">
        <v>55</v>
      </c>
      <c r="B56" s="103" t="s">
        <v>176</v>
      </c>
      <c r="C56" s="66">
        <v>427.5</v>
      </c>
      <c r="D56" s="66">
        <v>126775.125</v>
      </c>
      <c r="E56" s="66">
        <f t="shared" si="1"/>
        <v>296.55</v>
      </c>
      <c r="F56" s="67">
        <f t="shared" si="2"/>
        <v>6.7698219674594353E-5</v>
      </c>
    </row>
    <row r="57" spans="1:6" x14ac:dyDescent="0.35">
      <c r="A57" s="68">
        <v>56</v>
      </c>
      <c r="B57" s="103" t="s">
        <v>183</v>
      </c>
      <c r="C57" s="66">
        <v>418.5</v>
      </c>
      <c r="D57" s="66">
        <v>123457.5</v>
      </c>
      <c r="E57" s="66">
        <f t="shared" si="1"/>
        <v>295</v>
      </c>
      <c r="F57" s="67">
        <f t="shared" si="2"/>
        <v>6.6272993997234462E-5</v>
      </c>
    </row>
    <row r="58" spans="1:6" x14ac:dyDescent="0.35">
      <c r="A58" s="68">
        <v>57</v>
      </c>
      <c r="B58" s="103" t="s">
        <v>199</v>
      </c>
      <c r="C58" s="66">
        <v>265.5</v>
      </c>
      <c r="D58" s="66">
        <v>72488.490000000005</v>
      </c>
      <c r="E58" s="66">
        <f t="shared" ref="E58:E59" si="3">D58/C58</f>
        <v>273.02632768361582</v>
      </c>
      <c r="F58" s="67">
        <f t="shared" si="2"/>
        <v>4.2044157482116492E-5</v>
      </c>
    </row>
    <row r="59" spans="1:6" x14ac:dyDescent="0.35">
      <c r="A59" s="68">
        <v>58</v>
      </c>
      <c r="B59" s="103" t="s">
        <v>145</v>
      </c>
      <c r="C59" s="66">
        <v>135</v>
      </c>
      <c r="D59" s="66">
        <v>47715</v>
      </c>
      <c r="E59" s="66">
        <f t="shared" si="3"/>
        <v>353.44444444444446</v>
      </c>
      <c r="F59" s="67">
        <f t="shared" si="2"/>
        <v>2.1378385160398215E-5</v>
      </c>
    </row>
    <row r="60" spans="1:6" x14ac:dyDescent="0.35">
      <c r="A60" s="68">
        <v>59</v>
      </c>
      <c r="B60" s="103" t="s">
        <v>192</v>
      </c>
      <c r="C60" s="66">
        <v>90</v>
      </c>
      <c r="D60" s="66">
        <v>32081.399999999998</v>
      </c>
      <c r="E60" s="66">
        <f t="shared" ref="E60:E62" si="4">D60/C60</f>
        <v>356.46</v>
      </c>
      <c r="F60" s="67">
        <f t="shared" ref="F60:F62" si="5">C60/$C$62</f>
        <v>1.425225677359881E-5</v>
      </c>
    </row>
    <row r="61" spans="1:6" x14ac:dyDescent="0.35">
      <c r="A61" s="68">
        <v>60</v>
      </c>
      <c r="B61" s="103" t="s">
        <v>187</v>
      </c>
      <c r="C61" s="66">
        <v>30</v>
      </c>
      <c r="D61" s="66">
        <v>8721</v>
      </c>
      <c r="E61" s="66">
        <f t="shared" si="4"/>
        <v>290.7</v>
      </c>
      <c r="F61" s="67">
        <f t="shared" si="5"/>
        <v>4.7507522578662702E-6</v>
      </c>
    </row>
    <row r="62" spans="1:6" x14ac:dyDescent="0.35">
      <c r="A62" s="104"/>
      <c r="B62" s="102" t="s">
        <v>49</v>
      </c>
      <c r="C62" s="100">
        <v>6314789.4000000022</v>
      </c>
      <c r="D62" s="100">
        <v>2014093910.0390916</v>
      </c>
      <c r="E62" s="105">
        <f t="shared" si="4"/>
        <v>318.94870635576393</v>
      </c>
      <c r="F62" s="106">
        <f t="shared" si="5"/>
        <v>1</v>
      </c>
    </row>
  </sheetData>
  <sortState ref="A2:F21">
    <sortCondition descending="1" ref="C14"/>
  </sortState>
  <conditionalFormatting sqref="B1:B14 B16:B1048576">
    <cfRule type="duplicateValues" dxfId="3" priority="7"/>
  </conditionalFormatting>
  <conditionalFormatting sqref="B15:D15">
    <cfRule type="duplicateValues" dxfId="2" priority="3"/>
  </conditionalFormatting>
  <conditionalFormatting sqref="B1:B1048576">
    <cfRule type="duplicateValues" dxfId="1" priority="8"/>
  </conditionalFormatting>
  <conditionalFormatting sqref="B1:B1048576">
    <cfRule type="duplicateValues" dxfId="0" priority="9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2026-06-15T14:22:55Z</dcterms:modified>
</cp:coreProperties>
</file>