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riba\Desktop\Respaldo Cosecha 2009-2010\Cosecha 2024-2025\Estadisticas Semanales\"/>
    </mc:Choice>
  </mc:AlternateContent>
  <bookViews>
    <workbookView xWindow="0" yWindow="60" windowWidth="20730" windowHeight="9380"/>
  </bookViews>
  <sheets>
    <sheet name="Boletin" sheetId="1" r:id="rId1"/>
    <sheet name="Mensuales" sheetId="2" r:id="rId2"/>
    <sheet name="Export" sheetId="3" r:id="rId3"/>
    <sheet name="Destino" sheetId="4" r:id="rId4"/>
  </sheets>
  <definedNames>
    <definedName name="_xlnm._FilterDatabase" localSheetId="3" hidden="1">Destino!$A$1:$F$7</definedName>
    <definedName name="_xlnm._FilterDatabase" localSheetId="2" hidden="1">Export!$A$2:$G$27</definedName>
  </definedNames>
  <calcPr calcId="162913"/>
</workbook>
</file>

<file path=xl/calcChain.xml><?xml version="1.0" encoding="utf-8"?>
<calcChain xmlns="http://schemas.openxmlformats.org/spreadsheetml/2006/main">
  <c r="E56" i="4" l="1"/>
  <c r="F56" i="4"/>
  <c r="E57" i="4"/>
  <c r="F57" i="4"/>
  <c r="E58" i="4"/>
  <c r="F58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2" i="4"/>
  <c r="E55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2" i="4" l="1"/>
  <c r="O16" i="1" l="1"/>
  <c r="O15" i="1"/>
  <c r="N16" i="1" l="1"/>
  <c r="M16" i="1"/>
  <c r="N15" i="1"/>
  <c r="M15" i="1"/>
</calcChain>
</file>

<file path=xl/sharedStrings.xml><?xml version="1.0" encoding="utf-8"?>
<sst xmlns="http://schemas.openxmlformats.org/spreadsheetml/2006/main" count="210" uniqueCount="195">
  <si>
    <t>Instituto Hondureño del Café</t>
  </si>
  <si>
    <t xml:space="preserve">Departamento de Comercialización </t>
  </si>
  <si>
    <t>Detalle</t>
  </si>
  <si>
    <t>Diferencias</t>
  </si>
  <si>
    <t xml:space="preserve">Porcentaje Comparativo </t>
  </si>
  <si>
    <t>Vol. Scs.46K</t>
  </si>
  <si>
    <t>*Disponibilidad Exportable = Reg. Compras + Arrastre</t>
  </si>
  <si>
    <t xml:space="preserve"> </t>
  </si>
  <si>
    <t xml:space="preserve">Ingresos y Volumenes por Compras, Ventas y Exportaciones </t>
  </si>
  <si>
    <t>Volumen Scs.46Kg.</t>
  </si>
  <si>
    <t>Valor en US$</t>
  </si>
  <si>
    <t>Precio Prom. US$</t>
  </si>
  <si>
    <t>Valor en Lempiras</t>
  </si>
  <si>
    <t>Precio Prom. Lps.</t>
  </si>
  <si>
    <t xml:space="preserve">Compras </t>
  </si>
  <si>
    <t xml:space="preserve">Ventas </t>
  </si>
  <si>
    <t xml:space="preserve">Exportaciones </t>
  </si>
  <si>
    <t>Exportaciones Mensuales</t>
  </si>
  <si>
    <t>DIFERENCIA</t>
  </si>
  <si>
    <t>Sacos de 46KG</t>
  </si>
  <si>
    <t>Valor US$</t>
  </si>
  <si>
    <t>Precio Prom US$</t>
  </si>
  <si>
    <t>% DIF</t>
  </si>
  <si>
    <t xml:space="preserve">Disponibilidad Exportable </t>
  </si>
  <si>
    <t xml:space="preserve">MES </t>
  </si>
  <si>
    <t>Compras, Ventas y Exportaciones por Exportador</t>
  </si>
  <si>
    <t>EXPORTADOR</t>
  </si>
  <si>
    <t>ARRASTRE</t>
  </si>
  <si>
    <t xml:space="preserve">COMPRAS </t>
  </si>
  <si>
    <t>DISPONIBILIDAD</t>
  </si>
  <si>
    <t xml:space="preserve">EXPORTACIONES </t>
  </si>
  <si>
    <t>BECAMO</t>
  </si>
  <si>
    <t>SOGIMEX, S. A.</t>
  </si>
  <si>
    <t>HAWIT-CAFFEX</t>
  </si>
  <si>
    <t>LOUIS DREYFUS</t>
  </si>
  <si>
    <t>CADEXSA</t>
  </si>
  <si>
    <t>INAGINSA</t>
  </si>
  <si>
    <t>MOLINOS DE HONDURAS</t>
  </si>
  <si>
    <t>BENEFICIO TOLEDO</t>
  </si>
  <si>
    <t>SAN VICENTE</t>
  </si>
  <si>
    <t xml:space="preserve">BENEFICIO DE EXPORTACION DE OCCIDENTE </t>
  </si>
  <si>
    <t>Scs.46Kg.</t>
  </si>
  <si>
    <t>ALEMANIA</t>
  </si>
  <si>
    <t>BELGICA</t>
  </si>
  <si>
    <t>AUSTRALIA</t>
  </si>
  <si>
    <t>ESPAÑA</t>
  </si>
  <si>
    <t>DESTINO</t>
  </si>
  <si>
    <t>VALOR US$</t>
  </si>
  <si>
    <t>REINO UNIDO</t>
  </si>
  <si>
    <t>COMSA</t>
  </si>
  <si>
    <t>Total general</t>
  </si>
  <si>
    <t>Total</t>
  </si>
  <si>
    <t>%</t>
  </si>
  <si>
    <t>Precio Prom.</t>
  </si>
  <si>
    <t>ESTADOS UNIDOS DE AMERICA</t>
  </si>
  <si>
    <t>Diferencia</t>
  </si>
  <si>
    <t>PORTUGAL</t>
  </si>
  <si>
    <t xml:space="preserve">REGISTRO DE VENTAS </t>
  </si>
  <si>
    <t xml:space="preserve">Registro de Ventas </t>
  </si>
  <si>
    <t>No.</t>
  </si>
  <si>
    <t>BICAFE</t>
  </si>
  <si>
    <t>COAGRICSAL</t>
  </si>
  <si>
    <t>COCAFELOL</t>
  </si>
  <si>
    <t>SAN MARCOS</t>
  </si>
  <si>
    <t>GLOBAL COFFEE GROUP</t>
  </si>
  <si>
    <t>COMPAÑÍA HONDUREÑA DEL CAFÉ</t>
  </si>
  <si>
    <t>OLAM HONDURAS</t>
  </si>
  <si>
    <t>BONCAFE, S.A.</t>
  </si>
  <si>
    <t>COFFEE PLANET CORPORATION</t>
  </si>
  <si>
    <t>E.C.P.P.H., S.A.</t>
  </si>
  <si>
    <t>CHOACAPA, S.A. DE C.V.</t>
  </si>
  <si>
    <t>COREA, REPUBLICA DE</t>
  </si>
  <si>
    <t>LIGIA CRISTINA SANCHEZ</t>
  </si>
  <si>
    <t>PACAYAL COFFEE S.A.</t>
  </si>
  <si>
    <t>ARUCO</t>
  </si>
  <si>
    <t>BERACA USA NY</t>
  </si>
  <si>
    <t>BENEFICIO DE CAFÉ INLOHER</t>
  </si>
  <si>
    <t>CANADA</t>
  </si>
  <si>
    <t>COOP. REG. MIXTA (RAOS)</t>
  </si>
  <si>
    <t>ADELMO LOPEZ</t>
  </si>
  <si>
    <t>SOEX S. DE R. L.</t>
  </si>
  <si>
    <t>COCAFCAL</t>
  </si>
  <si>
    <t>EXP. DE CAFE OG</t>
  </si>
  <si>
    <t>EXP. DE CAFÉ DE OCCIDENTE, S. DE R. L.</t>
  </si>
  <si>
    <t>EXP. DE PRODUCTOS ORGANICOS 18 CONEJO</t>
  </si>
  <si>
    <t>ITALIA</t>
  </si>
  <si>
    <t>2023-2024</t>
  </si>
  <si>
    <t>COSECHA 2023-2024</t>
  </si>
  <si>
    <t>CAFESCOR</t>
  </si>
  <si>
    <t>MACAW COFFEE, S. A.</t>
  </si>
  <si>
    <t>CAFEINTER</t>
  </si>
  <si>
    <t>APROCACERCHIL</t>
  </si>
  <si>
    <t>NELSON SANTAMARIA</t>
  </si>
  <si>
    <t>SIGUA FAMILY</t>
  </si>
  <si>
    <t>MEXICO</t>
  </si>
  <si>
    <t>MALASIA</t>
  </si>
  <si>
    <t>FRANKLIN VALERIO</t>
  </si>
  <si>
    <t>SUDAFRICA, REP. DE</t>
  </si>
  <si>
    <t>SUECIA</t>
  </si>
  <si>
    <t>CAFICO</t>
  </si>
  <si>
    <t>ROBERTO N. HAWIT</t>
  </si>
  <si>
    <t>NUEVA ZELANDA</t>
  </si>
  <si>
    <t>COPROCAEL</t>
  </si>
  <si>
    <t>BENEFICIO PARAISEÑO</t>
  </si>
  <si>
    <t>EXCASA</t>
  </si>
  <si>
    <t>RUSIA</t>
  </si>
  <si>
    <t>NELSON M. LAGOS G.</t>
  </si>
  <si>
    <t>INDIA</t>
  </si>
  <si>
    <t>GRUPO AQUA</t>
  </si>
  <si>
    <t>UNION COFFEE</t>
  </si>
  <si>
    <t>EL MAÑANERO CONQUISTADOR</t>
  </si>
  <si>
    <t>EXPOL</t>
  </si>
  <si>
    <t>FINCA LIQUIDAMBAR</t>
  </si>
  <si>
    <t>VOLUMEN 46Kg</t>
  </si>
  <si>
    <t>JUNIO</t>
  </si>
  <si>
    <t>JULIO</t>
  </si>
  <si>
    <t>AGOSTO</t>
  </si>
  <si>
    <t>Información Estadística Cosecha 2024/2025</t>
  </si>
  <si>
    <t xml:space="preserve">*Arrastre2023-2024:  </t>
  </si>
  <si>
    <t>2024-2025</t>
  </si>
  <si>
    <t>COSECHA 2024-2025</t>
  </si>
  <si>
    <t>SEPTIEMBRE</t>
  </si>
  <si>
    <t xml:space="preserve">*2024-2025, Datos preliminares. </t>
  </si>
  <si>
    <t>GRECIA</t>
  </si>
  <si>
    <t>URUGUAY</t>
  </si>
  <si>
    <t>OCTUBRE</t>
  </si>
  <si>
    <t>COHORSIL</t>
  </si>
  <si>
    <t>COPANEX, S.A</t>
  </si>
  <si>
    <t>ECUADOR</t>
  </si>
  <si>
    <t>REPUBLICA DOMINICANA</t>
  </si>
  <si>
    <t>TURQUIA</t>
  </si>
  <si>
    <t>ARABIA SAUDITA</t>
  </si>
  <si>
    <t>SINGAPORE</t>
  </si>
  <si>
    <t>JAPON</t>
  </si>
  <si>
    <t>FRANCIA</t>
  </si>
  <si>
    <t>VIET NAM</t>
  </si>
  <si>
    <t xml:space="preserve">INVERSIONES LAS CHUMECAS S.A. </t>
  </si>
  <si>
    <t>NORUEGA</t>
  </si>
  <si>
    <t>HOLANDA (PAISES BAJOS)</t>
  </si>
  <si>
    <t>FINLANDIA</t>
  </si>
  <si>
    <t>CHINA</t>
  </si>
  <si>
    <t>NOVIEMBRE</t>
  </si>
  <si>
    <t>AGROCOMERCIAL DEL VALLE</t>
  </si>
  <si>
    <t>AGEO</t>
  </si>
  <si>
    <t>BULGARIA</t>
  </si>
  <si>
    <t>IRLANDA</t>
  </si>
  <si>
    <t>LURVIN RADAMES VENTURA</t>
  </si>
  <si>
    <t>CONEXH, S. A.</t>
  </si>
  <si>
    <t>CAFÉ AZUL MEAMBAR, S.A.</t>
  </si>
  <si>
    <t>ISRAEL</t>
  </si>
  <si>
    <t>TAIWAN</t>
  </si>
  <si>
    <t>ALGERIA</t>
  </si>
  <si>
    <t>COCAOL</t>
  </si>
  <si>
    <t>COCREBISTOL</t>
  </si>
  <si>
    <t>ARGENTINA</t>
  </si>
  <si>
    <t>JONATHAN BURKHOLDER</t>
  </si>
  <si>
    <t>AROMA CAFE Y MIEL</t>
  </si>
  <si>
    <t>DINAMARCA</t>
  </si>
  <si>
    <t>ISLANDIA</t>
  </si>
  <si>
    <t>LETONIA</t>
  </si>
  <si>
    <t>HONG KONG</t>
  </si>
  <si>
    <t>LITUANIA</t>
  </si>
  <si>
    <t>UCRANIA</t>
  </si>
  <si>
    <t>POLONIA</t>
  </si>
  <si>
    <t>ESTONIA</t>
  </si>
  <si>
    <t>DICIEMBRE</t>
  </si>
  <si>
    <t>COMISUYL</t>
  </si>
  <si>
    <t>EMIRATOS ARABES UNIDOS</t>
  </si>
  <si>
    <t>YANET ROMERO</t>
  </si>
  <si>
    <t>LESLIE W. ZIMMERMAN</t>
  </si>
  <si>
    <t>SUIZA</t>
  </si>
  <si>
    <t>FILIPINAS</t>
  </si>
  <si>
    <t>PROEXO</t>
  </si>
  <si>
    <t>COSTA RICA</t>
  </si>
  <si>
    <t>ENERO</t>
  </si>
  <si>
    <t>CHILE</t>
  </si>
  <si>
    <t>HONDURAS SPECIALTY COFFEE, S.A.</t>
  </si>
  <si>
    <t>JORDANIA</t>
  </si>
  <si>
    <t>GUYANA</t>
  </si>
  <si>
    <t>CAFÉ VILLA FLORIDA</t>
  </si>
  <si>
    <t>MANUEL DE JESUS ARITA</t>
  </si>
  <si>
    <t>COCASAM, LTD.</t>
  </si>
  <si>
    <t>SAFRACAFE</t>
  </si>
  <si>
    <t>FEBRERO</t>
  </si>
  <si>
    <t>ABRIL*</t>
  </si>
  <si>
    <t>RUMANIA</t>
  </si>
  <si>
    <t>BELICE</t>
  </si>
  <si>
    <t>SOLO MARCAS, S.A.</t>
  </si>
  <si>
    <t>COMBRIFOL</t>
  </si>
  <si>
    <t>CUBA</t>
  </si>
  <si>
    <t>MARRUECOS</t>
  </si>
  <si>
    <t>COMUCAP</t>
  </si>
  <si>
    <t>AGROCAFE S. A.</t>
  </si>
  <si>
    <t>MARZO</t>
  </si>
  <si>
    <t>MAYO*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</si>
</sst>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_-* #,##0.00\ _€_-;\-* #,##0.00\ _€_-;_-* &quot;-&quot;??\ _€_-;_-@_-"/>
    <numFmt numFmtId="166" formatCode="_-* #,##0.0000\ _€_-;\-* #,##0.0000\ _€_-;_-* &quot;-&quot;??\ _€_-;_-@_-"/>
    <numFmt numFmtId="167" formatCode="#,##0.00_ ;[Red]\-#,##0.00\ "/>
    <numFmt numFmtId="168" formatCode="#,##0.00_ ;\-#,##0.00\ "/>
    <numFmt numFmtId="169" formatCode="[$$-409]#,##0.00_);[Red]\([$$-409]#,##0.00\)"/>
    <numFmt numFmtId="170" formatCode="0.0%"/>
    <numFmt numFmtId="171" formatCode="_-* #,##0.000000000\ _€_-;\-* #,##0.000000000\ _€_-;_-* &quot;-&quot;??\ _€_-;_-@_-"/>
    <numFmt numFmtId="172" formatCode="_-* #,##0.00000000\ _€_-;\-* #,##0.00000000\ _€_-;_-* &quot;-&quot;??\ _€_-;_-@_-"/>
    <numFmt numFmtId="173" formatCode="[$$-409]#,##0.00_ ;[Red]\-[$$-409]#,##0.00\ "/>
    <numFmt numFmtId="17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3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3" tint="0.34998626667073579"/>
      <name val="Calibri"/>
      <family val="2"/>
      <scheme val="minor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24"/>
      <color theme="6" tint="-0.499984740745262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1" tint="0.249977111117893"/>
      <name val="Tahoma"/>
      <family val="2"/>
    </font>
    <font>
      <b/>
      <sz val="10"/>
      <color theme="0"/>
      <name val="Calibri"/>
      <family val="2"/>
      <scheme val="minor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14"/>
      <color theme="3" tint="-0.249977111117893"/>
      <name val="Calibri"/>
      <family val="2"/>
      <scheme val="minor"/>
    </font>
    <font>
      <sz val="2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6" tint="-0.499984740745262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2" applyFont="1" applyFill="1"/>
    <xf numFmtId="165" fontId="0" fillId="2" borderId="0" xfId="0" applyNumberFormat="1" applyFill="1"/>
    <xf numFmtId="0" fontId="3" fillId="2" borderId="0" xfId="0" applyFont="1" applyFill="1"/>
    <xf numFmtId="165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68" fontId="7" fillId="2" borderId="0" xfId="0" applyNumberFormat="1" applyFont="1" applyFill="1"/>
    <xf numFmtId="164" fontId="7" fillId="2" borderId="0" xfId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9" fillId="2" borderId="0" xfId="1" applyFont="1" applyFill="1"/>
    <xf numFmtId="171" fontId="9" fillId="2" borderId="0" xfId="1" applyNumberFormat="1" applyFont="1" applyFill="1"/>
    <xf numFmtId="172" fontId="9" fillId="2" borderId="0" xfId="1" applyNumberFormat="1" applyFont="1" applyFill="1"/>
    <xf numFmtId="168" fontId="0" fillId="2" borderId="0" xfId="0" applyNumberFormat="1" applyFill="1"/>
    <xf numFmtId="0" fontId="0" fillId="2" borderId="0" xfId="0" applyFill="1" applyBorder="1"/>
    <xf numFmtId="9" fontId="0" fillId="2" borderId="0" xfId="2" applyFont="1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17" fontId="0" fillId="2" borderId="0" xfId="0" applyNumberForma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center"/>
    </xf>
    <xf numFmtId="166" fontId="0" fillId="2" borderId="0" xfId="1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1" applyFont="1" applyFill="1"/>
    <xf numFmtId="0" fontId="12" fillId="2" borderId="0" xfId="0" applyFont="1" applyFill="1"/>
    <xf numFmtId="165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164" fontId="0" fillId="0" borderId="0" xfId="1" applyFont="1"/>
    <xf numFmtId="165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165" fontId="12" fillId="2" borderId="1" xfId="0" applyNumberFormat="1" applyFont="1" applyFill="1" applyBorder="1"/>
    <xf numFmtId="165" fontId="12" fillId="2" borderId="1" xfId="0" applyNumberFormat="1" applyFont="1" applyFill="1" applyBorder="1" applyAlignment="1">
      <alignment horizontal="center"/>
    </xf>
    <xf numFmtId="164" fontId="12" fillId="2" borderId="1" xfId="1" applyFont="1" applyFill="1" applyBorder="1"/>
    <xf numFmtId="0" fontId="14" fillId="2" borderId="0" xfId="0" applyFont="1" applyFill="1"/>
    <xf numFmtId="49" fontId="18" fillId="2" borderId="2" xfId="0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/>
    <xf numFmtId="164" fontId="18" fillId="2" borderId="0" xfId="1" applyFont="1" applyFill="1" applyAlignment="1">
      <alignment horizontal="center"/>
    </xf>
    <xf numFmtId="167" fontId="19" fillId="2" borderId="3" xfId="1" applyNumberFormat="1" applyFont="1" applyFill="1" applyBorder="1" applyAlignment="1">
      <alignment vertical="center"/>
    </xf>
    <xf numFmtId="168" fontId="18" fillId="2" borderId="0" xfId="1" applyNumberFormat="1" applyFont="1" applyFill="1" applyAlignment="1">
      <alignment vertical="center"/>
    </xf>
    <xf numFmtId="173" fontId="19" fillId="2" borderId="3" xfId="0" applyNumberFormat="1" applyFont="1" applyFill="1" applyBorder="1"/>
    <xf numFmtId="49" fontId="20" fillId="2" borderId="0" xfId="0" applyNumberFormat="1" applyFont="1" applyFill="1" applyBorder="1" applyAlignment="1">
      <alignment horizontal="left" vertical="center"/>
    </xf>
    <xf numFmtId="0" fontId="20" fillId="2" borderId="0" xfId="0" applyFont="1" applyFill="1"/>
    <xf numFmtId="168" fontId="20" fillId="2" borderId="0" xfId="0" applyNumberFormat="1" applyFont="1" applyFill="1"/>
    <xf numFmtId="164" fontId="20" fillId="2" borderId="0" xfId="1" applyFont="1" applyFill="1" applyAlignment="1">
      <alignment horizontal="center"/>
    </xf>
    <xf numFmtId="4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top" wrapText="1"/>
    </xf>
    <xf numFmtId="3" fontId="14" fillId="2" borderId="0" xfId="0" applyNumberFormat="1" applyFont="1" applyFill="1"/>
    <xf numFmtId="174" fontId="14" fillId="2" borderId="0" xfId="1" applyNumberFormat="1" applyFont="1" applyFill="1" applyAlignment="1">
      <alignment vertical="top" wrapText="1"/>
    </xf>
    <xf numFmtId="164" fontId="0" fillId="2" borderId="0" xfId="1" applyFont="1" applyFill="1"/>
    <xf numFmtId="170" fontId="1" fillId="2" borderId="0" xfId="2" applyNumberFormat="1" applyFont="1" applyFill="1"/>
    <xf numFmtId="0" fontId="0" fillId="2" borderId="0" xfId="1" applyNumberFormat="1" applyFont="1" applyFill="1" applyAlignment="1">
      <alignment horizontal="left"/>
    </xf>
    <xf numFmtId="0" fontId="25" fillId="2" borderId="0" xfId="0" applyFont="1" applyFill="1"/>
    <xf numFmtId="164" fontId="0" fillId="2" borderId="0" xfId="1" applyFont="1" applyFill="1" applyAlignment="1">
      <alignment horizontal="left"/>
    </xf>
    <xf numFmtId="164" fontId="18" fillId="2" borderId="0" xfId="1" applyFont="1" applyFill="1"/>
    <xf numFmtId="164" fontId="18" fillId="2" borderId="0" xfId="1" applyFont="1" applyFill="1" applyAlignment="1">
      <alignment vertical="center"/>
    </xf>
    <xf numFmtId="0" fontId="21" fillId="3" borderId="8" xfId="0" applyFont="1" applyFill="1" applyBorder="1" applyAlignment="1">
      <alignment horizontal="center" vertical="center"/>
    </xf>
    <xf numFmtId="164" fontId="21" fillId="3" borderId="8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164" fontId="13" fillId="3" borderId="8" xfId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 wrapText="1"/>
    </xf>
    <xf numFmtId="168" fontId="17" fillId="4" borderId="5" xfId="1" applyNumberFormat="1" applyFont="1" applyFill="1" applyBorder="1"/>
    <xf numFmtId="168" fontId="17" fillId="4" borderId="5" xfId="1" applyNumberFormat="1" applyFont="1" applyFill="1" applyBorder="1" applyAlignment="1">
      <alignment horizontal="center"/>
    </xf>
    <xf numFmtId="167" fontId="17" fillId="4" borderId="5" xfId="1" applyNumberFormat="1" applyFont="1" applyFill="1" applyBorder="1"/>
    <xf numFmtId="169" fontId="17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27" fillId="2" borderId="0" xfId="0" applyFont="1" applyFill="1"/>
    <xf numFmtId="164" fontId="28" fillId="2" borderId="0" xfId="1" applyFont="1" applyFill="1" applyAlignment="1">
      <alignment horizontal="right"/>
    </xf>
    <xf numFmtId="170" fontId="22" fillId="2" borderId="4" xfId="2" applyNumberFormat="1" applyFont="1" applyFill="1" applyBorder="1" applyAlignment="1">
      <alignment horizontal="right"/>
    </xf>
    <xf numFmtId="170" fontId="19" fillId="2" borderId="4" xfId="2" applyNumberFormat="1" applyFont="1" applyFill="1" applyBorder="1" applyAlignment="1">
      <alignment horizontal="right"/>
    </xf>
    <xf numFmtId="0" fontId="0" fillId="2" borderId="0" xfId="0" applyFont="1" applyFill="1" applyBorder="1"/>
    <xf numFmtId="165" fontId="13" fillId="3" borderId="0" xfId="0" applyNumberFormat="1" applyFont="1" applyFill="1"/>
    <xf numFmtId="164" fontId="13" fillId="5" borderId="15" xfId="1" applyFont="1" applyFill="1" applyBorder="1" applyAlignment="1">
      <alignment horizontal="left"/>
    </xf>
    <xf numFmtId="164" fontId="13" fillId="5" borderId="15" xfId="1" applyFont="1" applyFill="1" applyBorder="1"/>
    <xf numFmtId="164" fontId="28" fillId="2" borderId="0" xfId="1" applyFont="1" applyFill="1" applyBorder="1" applyAlignment="1">
      <alignment horizontal="center"/>
    </xf>
    <xf numFmtId="10" fontId="28" fillId="2" borderId="0" xfId="0" applyNumberFormat="1" applyFont="1" applyFill="1" applyBorder="1" applyAlignment="1">
      <alignment horizontal="center"/>
    </xf>
    <xf numFmtId="164" fontId="28" fillId="2" borderId="1" xfId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64" fontId="13" fillId="3" borderId="0" xfId="1" applyFont="1" applyFill="1"/>
    <xf numFmtId="170" fontId="13" fillId="3" borderId="0" xfId="2" applyNumberFormat="1" applyFont="1" applyFill="1"/>
    <xf numFmtId="0" fontId="13" fillId="3" borderId="0" xfId="0" applyFont="1" applyFill="1"/>
    <xf numFmtId="0" fontId="0" fillId="3" borderId="0" xfId="0" applyFill="1"/>
    <xf numFmtId="0" fontId="29" fillId="3" borderId="0" xfId="0" applyFont="1" applyFill="1"/>
    <xf numFmtId="170" fontId="16" fillId="2" borderId="0" xfId="2" applyNumberFormat="1" applyFont="1" applyFill="1" applyAlignment="1">
      <alignment horizontal="center" vertical="top"/>
    </xf>
    <xf numFmtId="0" fontId="27" fillId="2" borderId="1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Comparativo Ventas y Exportaciones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Boletin!$M$14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Boletin!$M$15:$M$16</c:f>
              <c:numCache>
                <c:formatCode>#,##0</c:formatCode>
                <c:ptCount val="2"/>
                <c:pt idx="0">
                  <c:v>4840130.24</c:v>
                </c:pt>
                <c:pt idx="1">
                  <c:v>3749513.19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FFD-9D0C-5703A934DBB0}"/>
            </c:ext>
          </c:extLst>
        </c:ser>
        <c:ser>
          <c:idx val="1"/>
          <c:order val="1"/>
          <c:tx>
            <c:strRef>
              <c:f>Boletin!$N$14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Boletin!$N$15:$N$16</c:f>
              <c:numCache>
                <c:formatCode>#,##0</c:formatCode>
                <c:ptCount val="2"/>
                <c:pt idx="0">
                  <c:v>5206607.6100000022</c:v>
                </c:pt>
                <c:pt idx="1">
                  <c:v>3895592.8799999976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FFD-9D0C-5703A934DBB0}"/>
            </c:ext>
          </c:extLst>
        </c:ser>
        <c:ser>
          <c:idx val="2"/>
          <c:order val="2"/>
          <c:tx>
            <c:strRef>
              <c:f>Boletin!$O$14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3A-4FFD-9D0C-5703A934DB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3A-4FFD-9D0C-5703A934DB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Boletin!$O$15:$O$16</c:f>
              <c:numCache>
                <c:formatCode>_ * #,##0_ ;_ * \-#,##0_ ;_ * "-"??_ ;_ @_ </c:formatCode>
                <c:ptCount val="2"/>
                <c:pt idx="0">
                  <c:v>366477.37000000197</c:v>
                </c:pt>
                <c:pt idx="1">
                  <c:v>146079.68999999762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A-4FFD-9D0C-5703A934DB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921528"/>
        <c:axId val="279921920"/>
      </c:barChart>
      <c:catAx>
        <c:axId val="27992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921920"/>
        <c:crosses val="autoZero"/>
        <c:auto val="1"/>
        <c:lblAlgn val="ctr"/>
        <c:lblOffset val="100"/>
        <c:noMultiLvlLbl val="0"/>
      </c:catAx>
      <c:valAx>
        <c:axId val="279921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921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109537</xdr:rowOff>
    </xdr:from>
    <xdr:to>
      <xdr:col>11</xdr:col>
      <xdr:colOff>438150</xdr:colOff>
      <xdr:row>13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5" zoomScaleNormal="85" workbookViewId="0"/>
  </sheetViews>
  <sheetFormatPr baseColWidth="10" defaultRowHeight="14.5" x14ac:dyDescent="0.35"/>
  <cols>
    <col min="1" max="1" width="23.1796875" style="1" customWidth="1"/>
    <col min="2" max="2" width="18.26953125" style="1" bestFit="1" customWidth="1"/>
    <col min="3" max="3" width="19.1796875" style="1" bestFit="1" customWidth="1"/>
    <col min="4" max="4" width="15.1796875" style="2" customWidth="1"/>
    <col min="5" max="5" width="22.54296875" style="2" bestFit="1" customWidth="1"/>
    <col min="6" max="6" width="17.26953125" style="1" bestFit="1" customWidth="1"/>
    <col min="7" max="7" width="11.54296875" style="1" bestFit="1" customWidth="1"/>
    <col min="8" max="8" width="14" style="1" bestFit="1" customWidth="1"/>
    <col min="9" max="9" width="17.453125" style="1" bestFit="1" customWidth="1"/>
    <col min="10" max="10" width="15.26953125" style="3" bestFit="1" customWidth="1"/>
    <col min="11" max="14" width="11.453125" style="1"/>
    <col min="15" max="15" width="12.54296875" style="1" bestFit="1" customWidth="1"/>
    <col min="16" max="24" width="11.453125" style="1"/>
  </cols>
  <sheetData>
    <row r="1" spans="1:24" ht="29.5" x14ac:dyDescent="0.55000000000000004">
      <c r="A1" s="70" t="s">
        <v>0</v>
      </c>
      <c r="B1" s="30"/>
      <c r="C1" s="30"/>
      <c r="D1" s="31"/>
      <c r="E1" s="31"/>
      <c r="F1" s="30"/>
      <c r="K1" s="110"/>
      <c r="L1" s="110"/>
      <c r="M1" s="110"/>
      <c r="N1" s="110"/>
      <c r="O1" s="110"/>
      <c r="P1" s="110"/>
      <c r="Q1" s="110"/>
      <c r="R1" s="20"/>
      <c r="S1" s="20"/>
      <c r="T1" s="21"/>
      <c r="U1" s="22"/>
      <c r="V1" s="22"/>
      <c r="W1" s="22"/>
      <c r="X1" s="22"/>
    </row>
    <row r="2" spans="1:24" x14ac:dyDescent="0.35">
      <c r="A2" s="30" t="s">
        <v>1</v>
      </c>
      <c r="B2" s="30"/>
      <c r="C2" s="30"/>
      <c r="D2" s="31"/>
      <c r="E2" s="31"/>
      <c r="F2" s="30"/>
      <c r="K2" s="23"/>
      <c r="L2" s="23"/>
      <c r="M2" s="24"/>
      <c r="N2" s="23"/>
      <c r="O2" s="23"/>
      <c r="P2" s="23"/>
      <c r="Q2" s="23"/>
      <c r="R2" s="23"/>
      <c r="S2" s="20"/>
      <c r="T2" s="20"/>
      <c r="U2" s="22"/>
      <c r="V2" s="22"/>
      <c r="W2" s="22"/>
      <c r="X2" s="22"/>
    </row>
    <row r="3" spans="1:24" ht="16" thickBot="1" x14ac:dyDescent="0.4">
      <c r="A3" s="91" t="s">
        <v>117</v>
      </c>
      <c r="B3" s="30"/>
      <c r="C3" s="30"/>
      <c r="D3" s="31"/>
      <c r="E3" s="31"/>
      <c r="F3" s="30"/>
      <c r="K3" s="25"/>
      <c r="L3" s="26"/>
      <c r="M3" s="26"/>
      <c r="N3" s="27"/>
      <c r="O3" s="26"/>
      <c r="P3" s="26"/>
      <c r="Q3" s="26"/>
      <c r="R3" s="20"/>
      <c r="S3" s="20"/>
      <c r="T3" s="20"/>
      <c r="U3" s="22"/>
      <c r="V3" s="22"/>
      <c r="W3" s="22"/>
      <c r="X3" s="22"/>
    </row>
    <row r="4" spans="1:24" ht="15" customHeight="1" x14ac:dyDescent="0.35">
      <c r="A4" s="111" t="s">
        <v>2</v>
      </c>
      <c r="B4" s="88" t="s">
        <v>86</v>
      </c>
      <c r="C4" s="88" t="s">
        <v>119</v>
      </c>
      <c r="D4" s="111" t="s">
        <v>3</v>
      </c>
      <c r="E4" s="113" t="s">
        <v>4</v>
      </c>
      <c r="F4" s="32"/>
      <c r="K4" s="25"/>
      <c r="L4" s="26"/>
      <c r="M4" s="26"/>
      <c r="N4" s="27"/>
      <c r="O4" s="26"/>
      <c r="P4" s="26"/>
      <c r="Q4" s="26"/>
      <c r="R4" s="20"/>
      <c r="S4" s="28"/>
      <c r="T4" s="28"/>
      <c r="U4" s="22"/>
      <c r="V4" s="22"/>
      <c r="W4" s="22"/>
      <c r="X4" s="22"/>
    </row>
    <row r="5" spans="1:24" ht="15" thickBot="1" x14ac:dyDescent="0.4">
      <c r="A5" s="112"/>
      <c r="B5" s="89" t="s">
        <v>5</v>
      </c>
      <c r="C5" s="89" t="s">
        <v>5</v>
      </c>
      <c r="D5" s="112"/>
      <c r="E5" s="114"/>
      <c r="F5" s="32"/>
      <c r="K5" s="25"/>
      <c r="L5" s="26"/>
      <c r="M5" s="26"/>
      <c r="N5" s="27"/>
      <c r="O5" s="26"/>
      <c r="P5" s="26"/>
      <c r="Q5" s="26"/>
      <c r="R5" s="20"/>
      <c r="S5" s="28"/>
      <c r="T5" s="28"/>
      <c r="U5" s="22"/>
      <c r="V5" s="22"/>
      <c r="W5" s="22"/>
      <c r="X5" s="22"/>
    </row>
    <row r="6" spans="1:24" x14ac:dyDescent="0.35">
      <c r="A6" s="33" t="s">
        <v>23</v>
      </c>
      <c r="B6" s="92">
        <v>4072303.06</v>
      </c>
      <c r="C6" s="34">
        <v>4250314.4099999983</v>
      </c>
      <c r="D6" s="99">
        <v>178011.34999999823</v>
      </c>
      <c r="E6" s="100">
        <v>4.3712697060419227E-2</v>
      </c>
      <c r="F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  <c r="V6" s="22"/>
      <c r="W6" s="22"/>
      <c r="X6" s="22"/>
    </row>
    <row r="7" spans="1:24" x14ac:dyDescent="0.35">
      <c r="A7" s="33" t="s">
        <v>58</v>
      </c>
      <c r="B7" s="34">
        <v>4840130.24</v>
      </c>
      <c r="C7" s="34">
        <v>5206607.6100000022</v>
      </c>
      <c r="D7" s="99">
        <v>366477.37000000197</v>
      </c>
      <c r="E7" s="100">
        <v>7.5716427415804824E-2</v>
      </c>
      <c r="F7" s="3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1:24" x14ac:dyDescent="0.35">
      <c r="A8" s="44" t="s">
        <v>16</v>
      </c>
      <c r="B8" s="46">
        <v>3749513.19</v>
      </c>
      <c r="C8" s="46">
        <v>3895592.8799999976</v>
      </c>
      <c r="D8" s="101">
        <v>146079.68999999762</v>
      </c>
      <c r="E8" s="102">
        <v>3.8959641584831339E-2</v>
      </c>
      <c r="F8" s="3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 spans="1:24" x14ac:dyDescent="0.35">
      <c r="A9" s="30" t="s">
        <v>6</v>
      </c>
      <c r="B9" s="30"/>
      <c r="C9" s="30"/>
      <c r="D9" s="31"/>
      <c r="E9" s="31"/>
      <c r="F9" s="30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24" x14ac:dyDescent="0.35">
      <c r="A10" s="30" t="s">
        <v>7</v>
      </c>
      <c r="B10" s="30"/>
      <c r="C10" s="36"/>
      <c r="D10" s="31"/>
      <c r="E10" s="31"/>
      <c r="F10" s="30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spans="1:24" x14ac:dyDescent="0.35">
      <c r="A11" s="30" t="s">
        <v>118</v>
      </c>
      <c r="B11" s="36">
        <v>308790.14000000007</v>
      </c>
      <c r="C11" s="37" t="s">
        <v>41</v>
      </c>
      <c r="D11" s="31"/>
      <c r="E11" s="31"/>
      <c r="F11" s="30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24" ht="15.75" customHeight="1" x14ac:dyDescent="0.35">
      <c r="A12" s="30"/>
      <c r="B12" s="30"/>
      <c r="C12" s="30"/>
      <c r="D12" s="31"/>
      <c r="E12" s="31"/>
      <c r="F12" s="30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ht="15.75" customHeight="1" x14ac:dyDescent="0.35">
      <c r="A13" s="109" t="s">
        <v>8</v>
      </c>
      <c r="B13" s="109"/>
      <c r="C13" s="109"/>
      <c r="D13" s="109"/>
      <c r="E13" s="31"/>
      <c r="F13" s="3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5" x14ac:dyDescent="0.35">
      <c r="A14" s="90" t="s">
        <v>2</v>
      </c>
      <c r="B14" s="90" t="s">
        <v>9</v>
      </c>
      <c r="C14" s="90" t="s">
        <v>10</v>
      </c>
      <c r="D14" s="90" t="s">
        <v>11</v>
      </c>
      <c r="E14" s="90" t="s">
        <v>12</v>
      </c>
      <c r="F14" s="90" t="s">
        <v>13</v>
      </c>
      <c r="G14" s="5"/>
      <c r="J14" s="1"/>
      <c r="K14" s="64"/>
      <c r="L14" s="64" t="s">
        <v>2</v>
      </c>
      <c r="M14" s="64" t="s">
        <v>86</v>
      </c>
      <c r="N14" s="64" t="s">
        <v>119</v>
      </c>
      <c r="O14" s="64" t="s">
        <v>55</v>
      </c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35">
      <c r="A15" s="35" t="s">
        <v>14</v>
      </c>
      <c r="B15" s="33">
        <v>3941524.2699999982</v>
      </c>
      <c r="C15" s="33">
        <v>896663916.38126743</v>
      </c>
      <c r="D15" s="42">
        <v>227.49166438121864</v>
      </c>
      <c r="E15" s="40">
        <v>22943089699.569984</v>
      </c>
      <c r="F15" s="33">
        <v>5820.8672909097668</v>
      </c>
      <c r="J15" s="4"/>
      <c r="K15" s="64"/>
      <c r="L15" s="47" t="s">
        <v>15</v>
      </c>
      <c r="M15" s="65">
        <f>+B7</f>
        <v>4840130.24</v>
      </c>
      <c r="N15" s="65">
        <f>+C7</f>
        <v>5206607.6100000022</v>
      </c>
      <c r="O15" s="66">
        <f>D7</f>
        <v>366477.37000000197</v>
      </c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35">
      <c r="A16" s="35" t="s">
        <v>58</v>
      </c>
      <c r="B16" s="33">
        <v>5206607.6100000022</v>
      </c>
      <c r="C16" s="33">
        <v>1842634242.6719458</v>
      </c>
      <c r="D16" s="42">
        <v>353.90303642873232</v>
      </c>
      <c r="E16" s="34">
        <v>46998233147.261673</v>
      </c>
      <c r="F16" s="33">
        <v>9026.6516449204155</v>
      </c>
      <c r="G16" s="29"/>
      <c r="J16" s="4"/>
      <c r="K16" s="64"/>
      <c r="L16" s="47" t="s">
        <v>16</v>
      </c>
      <c r="M16" s="65">
        <f>+B8</f>
        <v>3749513.19</v>
      </c>
      <c r="N16" s="65">
        <f>+C8</f>
        <v>3895592.8799999976</v>
      </c>
      <c r="O16" s="66">
        <f>D8</f>
        <v>146079.68999999762</v>
      </c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.75" customHeight="1" x14ac:dyDescent="0.35">
      <c r="A17" s="43" t="s">
        <v>16</v>
      </c>
      <c r="B17" s="44">
        <v>3895592.8799999976</v>
      </c>
      <c r="C17" s="44">
        <v>1373645555.8750432</v>
      </c>
      <c r="D17" s="45">
        <v>352.61527530952981</v>
      </c>
      <c r="E17" s="46">
        <v>35138075657.91954</v>
      </c>
      <c r="F17" s="44">
        <v>9019.9558168202529</v>
      </c>
      <c r="G17" s="29"/>
      <c r="J17" s="108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5" customHeight="1" x14ac:dyDescent="0.35">
      <c r="C18" s="29"/>
      <c r="E18" s="6"/>
      <c r="J18" s="108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x14ac:dyDescent="0.35">
      <c r="D19" s="39"/>
      <c r="E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35">
      <c r="B20" s="4"/>
      <c r="D20" s="38"/>
      <c r="E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35">
      <c r="C21" s="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35"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</sheetData>
  <mergeCells count="7">
    <mergeCell ref="J17:J18"/>
    <mergeCell ref="A13:D13"/>
    <mergeCell ref="K1:Q1"/>
    <mergeCell ref="A4:A5"/>
    <mergeCell ref="D4:D5"/>
    <mergeCell ref="E4:E5"/>
    <mergeCell ref="K7:X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6" sqref="E16:G16"/>
    </sheetView>
  </sheetViews>
  <sheetFormatPr baseColWidth="10" defaultRowHeight="14.5" x14ac:dyDescent="0.35"/>
  <cols>
    <col min="1" max="1" width="15.1796875" style="1" customWidth="1"/>
    <col min="2" max="2" width="13.54296875" style="1" bestFit="1" customWidth="1"/>
    <col min="3" max="3" width="17.7265625" style="1" bestFit="1" customWidth="1"/>
    <col min="4" max="4" width="7.81640625" style="1" bestFit="1" customWidth="1"/>
    <col min="5" max="5" width="13.81640625" style="1" bestFit="1" customWidth="1"/>
    <col min="6" max="6" width="17.7265625" style="1" bestFit="1" customWidth="1"/>
    <col min="7" max="7" width="8" style="1" customWidth="1"/>
    <col min="8" max="8" width="13.453125" style="1" bestFit="1" customWidth="1"/>
    <col min="9" max="9" width="15.81640625" style="1" bestFit="1" customWidth="1"/>
    <col min="10" max="10" width="7.26953125" style="1" bestFit="1" customWidth="1"/>
  </cols>
  <sheetData>
    <row r="1" spans="1:10" ht="18.5" x14ac:dyDescent="0.35">
      <c r="A1" s="116" t="s">
        <v>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5">
      <c r="A2" s="81" t="s">
        <v>7</v>
      </c>
      <c r="B2" s="117" t="s">
        <v>87</v>
      </c>
      <c r="C2" s="117"/>
      <c r="D2" s="117"/>
      <c r="E2" s="117" t="s">
        <v>120</v>
      </c>
      <c r="F2" s="117"/>
      <c r="G2" s="117"/>
      <c r="H2" s="118" t="s">
        <v>18</v>
      </c>
      <c r="I2" s="119"/>
      <c r="J2" s="120"/>
    </row>
    <row r="3" spans="1:10" ht="34.5" x14ac:dyDescent="0.35">
      <c r="A3" s="78" t="s">
        <v>24</v>
      </c>
      <c r="B3" s="79" t="s">
        <v>19</v>
      </c>
      <c r="C3" s="80" t="s">
        <v>20</v>
      </c>
      <c r="D3" s="80" t="s">
        <v>21</v>
      </c>
      <c r="E3" s="79" t="s">
        <v>19</v>
      </c>
      <c r="F3" s="80" t="s">
        <v>20</v>
      </c>
      <c r="G3" s="80" t="s">
        <v>21</v>
      </c>
      <c r="H3" s="80" t="s">
        <v>19</v>
      </c>
      <c r="I3" s="80" t="s">
        <v>20</v>
      </c>
      <c r="J3" s="80" t="s">
        <v>22</v>
      </c>
    </row>
    <row r="4" spans="1:10" x14ac:dyDescent="0.35">
      <c r="A4" s="48" t="s">
        <v>125</v>
      </c>
      <c r="B4" s="49">
        <v>32405.15</v>
      </c>
      <c r="C4" s="49">
        <v>5986211.1775899995</v>
      </c>
      <c r="D4" s="50">
        <v>184.73024126072551</v>
      </c>
      <c r="E4" s="49">
        <v>22580.239999999998</v>
      </c>
      <c r="F4" s="72">
        <v>4808967.1105000004</v>
      </c>
      <c r="G4" s="50">
        <v>212.97236479771698</v>
      </c>
      <c r="H4" s="51">
        <v>-9824.9100000000035</v>
      </c>
      <c r="I4" s="53">
        <v>-1177244.0670899991</v>
      </c>
      <c r="J4" s="93">
        <v>-0.3031897707617463</v>
      </c>
    </row>
    <row r="5" spans="1:10" x14ac:dyDescent="0.35">
      <c r="A5" s="48" t="s">
        <v>141</v>
      </c>
      <c r="B5" s="52">
        <v>87984</v>
      </c>
      <c r="C5" s="52">
        <v>15263925.15392</v>
      </c>
      <c r="D5" s="50">
        <v>173.48523770140025</v>
      </c>
      <c r="E5" s="52">
        <v>37542.479999999996</v>
      </c>
      <c r="F5" s="73">
        <v>7442328.4560000002</v>
      </c>
      <c r="G5" s="50">
        <v>198.23752868750282</v>
      </c>
      <c r="H5" s="51">
        <v>-50441.520000000004</v>
      </c>
      <c r="I5" s="53">
        <v>-7821596.6979200002</v>
      </c>
      <c r="J5" s="93">
        <v>-0.57330332787779603</v>
      </c>
    </row>
    <row r="6" spans="1:10" x14ac:dyDescent="0.35">
      <c r="A6" s="48" t="s">
        <v>165</v>
      </c>
      <c r="B6" s="49">
        <v>277979.99</v>
      </c>
      <c r="C6" s="49">
        <v>50844539.681109995</v>
      </c>
      <c r="D6" s="50">
        <v>182.90719300015081</v>
      </c>
      <c r="E6" s="49">
        <v>112511.45999999998</v>
      </c>
      <c r="F6" s="72">
        <v>30925850.978249997</v>
      </c>
      <c r="G6" s="50">
        <v>274.86845320690003</v>
      </c>
      <c r="H6" s="51">
        <v>-165468.53000000003</v>
      </c>
      <c r="I6" s="53">
        <v>-19918688.702859998</v>
      </c>
      <c r="J6" s="93">
        <v>-0.59525338496486757</v>
      </c>
    </row>
    <row r="7" spans="1:10" x14ac:dyDescent="0.35">
      <c r="A7" s="48" t="s">
        <v>174</v>
      </c>
      <c r="B7" s="52">
        <v>446564.14999999997</v>
      </c>
      <c r="C7" s="52">
        <v>85673262.039649993</v>
      </c>
      <c r="D7" s="50">
        <v>191.84984293891483</v>
      </c>
      <c r="E7" s="52">
        <v>477448.61999999988</v>
      </c>
      <c r="F7" s="73">
        <v>148764281.42905003</v>
      </c>
      <c r="G7" s="50">
        <v>311.58176020919291</v>
      </c>
      <c r="H7" s="51">
        <v>30884.469999999914</v>
      </c>
      <c r="I7" s="53">
        <v>63091019.389400035</v>
      </c>
      <c r="J7" s="94">
        <v>6.9160209121130564E-2</v>
      </c>
    </row>
    <row r="8" spans="1:10" x14ac:dyDescent="0.35">
      <c r="A8" s="48" t="s">
        <v>183</v>
      </c>
      <c r="B8" s="49">
        <v>754848.42</v>
      </c>
      <c r="C8" s="49">
        <v>146777808.05000001</v>
      </c>
      <c r="D8" s="50">
        <v>194.44673150405481</v>
      </c>
      <c r="E8" s="49">
        <v>790596.77999999991</v>
      </c>
      <c r="F8" s="72">
        <v>271547337.20474398</v>
      </c>
      <c r="G8" s="50">
        <v>343.47134224951435</v>
      </c>
      <c r="H8" s="51">
        <v>35748.35999999987</v>
      </c>
      <c r="I8" s="53">
        <v>124769529.15474397</v>
      </c>
      <c r="J8" s="94">
        <v>4.735832923913369E-2</v>
      </c>
    </row>
    <row r="9" spans="1:10" x14ac:dyDescent="0.35">
      <c r="A9" s="48" t="s">
        <v>193</v>
      </c>
      <c r="B9" s="52">
        <v>936499.27</v>
      </c>
      <c r="C9" s="52">
        <v>180790681.30000001</v>
      </c>
      <c r="D9" s="50">
        <v>193.04946313519284</v>
      </c>
      <c r="E9" s="52">
        <v>1059744.4199999995</v>
      </c>
      <c r="F9" s="73">
        <v>386487203.63010001</v>
      </c>
      <c r="G9" s="50">
        <v>364.69850308822595</v>
      </c>
      <c r="H9" s="51">
        <v>123245.14999999944</v>
      </c>
      <c r="I9" s="53">
        <v>205696522.3301</v>
      </c>
      <c r="J9" s="94">
        <v>0.13160197124339396</v>
      </c>
    </row>
    <row r="10" spans="1:10" x14ac:dyDescent="0.35">
      <c r="A10" s="48" t="s">
        <v>184</v>
      </c>
      <c r="B10" s="49">
        <v>716213.8200000003</v>
      </c>
      <c r="C10" s="49">
        <v>141243361.07455999</v>
      </c>
      <c r="D10" s="50">
        <v>197.20837148124275</v>
      </c>
      <c r="E10" s="49">
        <v>1046117.93</v>
      </c>
      <c r="F10" s="72">
        <v>393693888.5</v>
      </c>
      <c r="G10" s="50">
        <v>376.33796076891633</v>
      </c>
      <c r="H10" s="51">
        <v>329904.10999999975</v>
      </c>
      <c r="I10" s="53">
        <v>252450527.42544001</v>
      </c>
      <c r="J10" s="94">
        <v>0.46062237391621347</v>
      </c>
    </row>
    <row r="11" spans="1:10" x14ac:dyDescent="0.35">
      <c r="A11" s="48" t="s">
        <v>194</v>
      </c>
      <c r="B11" s="52">
        <v>1008999.5800000002</v>
      </c>
      <c r="C11" s="52">
        <v>206784365.58846006</v>
      </c>
      <c r="D11" s="50">
        <v>204.93999173761799</v>
      </c>
      <c r="E11" s="52">
        <v>349050.95</v>
      </c>
      <c r="F11" s="73">
        <v>129975698.56999999</v>
      </c>
      <c r="G11" s="50">
        <v>372.36884348832166</v>
      </c>
      <c r="H11" s="51">
        <v>-659948.63000000012</v>
      </c>
      <c r="I11" s="53">
        <v>-76808667.018460065</v>
      </c>
      <c r="J11" s="93">
        <v>-0.65406234361366133</v>
      </c>
    </row>
    <row r="12" spans="1:10" x14ac:dyDescent="0.35">
      <c r="A12" s="48" t="s">
        <v>114</v>
      </c>
      <c r="B12" s="49">
        <v>713747.40000000037</v>
      </c>
      <c r="C12" s="49">
        <v>147812127.87634987</v>
      </c>
      <c r="D12" s="50">
        <v>207.09305263507761</v>
      </c>
      <c r="E12" s="49"/>
      <c r="F12" s="72"/>
      <c r="G12" s="50"/>
      <c r="H12" s="51"/>
      <c r="I12" s="53"/>
      <c r="J12" s="93"/>
    </row>
    <row r="13" spans="1:10" x14ac:dyDescent="0.35">
      <c r="A13" s="48" t="s">
        <v>115</v>
      </c>
      <c r="B13" s="52">
        <v>509435.55999999994</v>
      </c>
      <c r="C13" s="52">
        <v>111654767.55522999</v>
      </c>
      <c r="D13" s="50">
        <v>219.17348595616295</v>
      </c>
      <c r="E13" s="52"/>
      <c r="F13" s="73"/>
      <c r="G13" s="50"/>
      <c r="H13" s="51"/>
      <c r="I13" s="53"/>
      <c r="J13" s="93"/>
    </row>
    <row r="14" spans="1:10" x14ac:dyDescent="0.35">
      <c r="A14" s="48" t="s">
        <v>116</v>
      </c>
      <c r="B14" s="49">
        <v>324053.4599999999</v>
      </c>
      <c r="C14" s="49">
        <v>66483409.629450008</v>
      </c>
      <c r="D14" s="50">
        <v>205.16185702646109</v>
      </c>
      <c r="E14" s="52"/>
      <c r="F14" s="73"/>
      <c r="G14" s="50"/>
      <c r="H14" s="51"/>
      <c r="I14" s="53"/>
      <c r="J14" s="93"/>
    </row>
    <row r="15" spans="1:10" ht="15" thickBot="1" x14ac:dyDescent="0.4">
      <c r="A15" s="48" t="s">
        <v>121</v>
      </c>
      <c r="B15" s="52">
        <v>304618.7</v>
      </c>
      <c r="C15" s="52">
        <v>60175876.829999998</v>
      </c>
      <c r="D15" s="50">
        <v>197.54492035452844</v>
      </c>
      <c r="E15" s="52"/>
      <c r="F15" s="73"/>
      <c r="G15" s="50"/>
      <c r="H15" s="51"/>
      <c r="I15" s="53"/>
      <c r="J15" s="94"/>
    </row>
    <row r="16" spans="1:10" ht="15" thickBot="1" x14ac:dyDescent="0.4">
      <c r="A16" s="82" t="s">
        <v>51</v>
      </c>
      <c r="B16" s="83">
        <v>6113349.5000000009</v>
      </c>
      <c r="C16" s="83">
        <v>1219490335.9563198</v>
      </c>
      <c r="D16" s="84">
        <v>199.47989820577405</v>
      </c>
      <c r="E16" s="83">
        <v>3895592.8799999994</v>
      </c>
      <c r="F16" s="83">
        <v>1373645555.878644</v>
      </c>
      <c r="G16" s="84">
        <v>352.61527531045397</v>
      </c>
      <c r="H16" s="85"/>
      <c r="I16" s="86"/>
      <c r="J16" s="87"/>
    </row>
    <row r="17" spans="1:10" x14ac:dyDescent="0.35">
      <c r="A17" s="54" t="s">
        <v>122</v>
      </c>
      <c r="B17" s="55"/>
      <c r="C17" s="56"/>
      <c r="D17" s="57"/>
      <c r="E17" s="58"/>
      <c r="F17" s="59"/>
      <c r="G17" s="60"/>
      <c r="H17" s="61"/>
      <c r="I17" s="55"/>
      <c r="J17" s="62"/>
    </row>
    <row r="18" spans="1:10" x14ac:dyDescent="0.35">
      <c r="A18" s="7"/>
      <c r="B18" s="8"/>
      <c r="C18" s="9"/>
      <c r="D18" s="10"/>
      <c r="E18" s="11"/>
      <c r="F18" s="12"/>
      <c r="G18" s="13"/>
      <c r="H18" s="14"/>
      <c r="I18" s="8"/>
      <c r="J18" s="15"/>
    </row>
    <row r="20" spans="1:10" x14ac:dyDescent="0.35">
      <c r="E20" s="16"/>
      <c r="F20" s="16"/>
    </row>
    <row r="21" spans="1:10" x14ac:dyDescent="0.35">
      <c r="E21" s="17"/>
      <c r="F21" s="18"/>
    </row>
    <row r="25" spans="1:10" x14ac:dyDescent="0.35">
      <c r="E25" s="1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85" zoomScaleNormal="85" workbookViewId="0">
      <pane ySplit="2" topLeftCell="A3" activePane="bottomLeft" state="frozen"/>
      <selection activeCell="D75" sqref="D75"/>
      <selection pane="bottomLeft" activeCell="A2" sqref="A2"/>
    </sheetView>
  </sheetViews>
  <sheetFormatPr baseColWidth="10" defaultRowHeight="14.5" x14ac:dyDescent="0.35"/>
  <cols>
    <col min="1" max="1" width="3.7265625" bestFit="1" customWidth="1"/>
    <col min="2" max="2" width="56.26953125" bestFit="1" customWidth="1"/>
    <col min="3" max="3" width="13.1796875" bestFit="1" customWidth="1"/>
    <col min="4" max="6" width="14.7265625" bestFit="1" customWidth="1"/>
    <col min="7" max="7" width="15" bestFit="1" customWidth="1"/>
  </cols>
  <sheetData>
    <row r="1" spans="1:7" ht="18.5" x14ac:dyDescent="0.35">
      <c r="B1" s="121" t="s">
        <v>25</v>
      </c>
      <c r="C1" s="121"/>
      <c r="D1" s="121"/>
      <c r="E1" s="121"/>
      <c r="F1" s="121"/>
      <c r="G1" s="121"/>
    </row>
    <row r="2" spans="1:7" ht="30.75" customHeight="1" x14ac:dyDescent="0.35">
      <c r="A2" s="74" t="s">
        <v>59</v>
      </c>
      <c r="B2" s="74" t="s">
        <v>26</v>
      </c>
      <c r="C2" s="75" t="s">
        <v>27</v>
      </c>
      <c r="D2" s="74" t="s">
        <v>28</v>
      </c>
      <c r="E2" s="74" t="s">
        <v>29</v>
      </c>
      <c r="F2" s="76" t="s">
        <v>57</v>
      </c>
      <c r="G2" s="75" t="s">
        <v>30</v>
      </c>
    </row>
    <row r="3" spans="1:7" x14ac:dyDescent="0.35">
      <c r="A3" s="1">
        <v>1</v>
      </c>
      <c r="B3" s="1" t="s">
        <v>65</v>
      </c>
      <c r="C3" s="4">
        <v>97855.58</v>
      </c>
      <c r="D3" s="4">
        <v>693415.19</v>
      </c>
      <c r="E3" s="4">
        <v>791270.7699999999</v>
      </c>
      <c r="F3" s="4">
        <v>1059191.76</v>
      </c>
      <c r="G3" s="4">
        <v>789147.63000000035</v>
      </c>
    </row>
    <row r="4" spans="1:7" x14ac:dyDescent="0.35">
      <c r="A4" s="1">
        <v>2</v>
      </c>
      <c r="B4" s="1" t="s">
        <v>31</v>
      </c>
      <c r="C4" s="4">
        <v>5223.78</v>
      </c>
      <c r="D4" s="4">
        <v>510000</v>
      </c>
      <c r="E4" s="4">
        <v>515223.78</v>
      </c>
      <c r="F4" s="4">
        <v>643766.99000000011</v>
      </c>
      <c r="G4" s="4">
        <v>466124.99000000017</v>
      </c>
    </row>
    <row r="5" spans="1:7" x14ac:dyDescent="0.35">
      <c r="A5" s="1">
        <v>3</v>
      </c>
      <c r="B5" s="1" t="s">
        <v>34</v>
      </c>
      <c r="C5" s="4">
        <v>26301.52</v>
      </c>
      <c r="D5" s="4">
        <v>551851.22</v>
      </c>
      <c r="E5" s="4">
        <v>578152.74</v>
      </c>
      <c r="F5" s="4">
        <v>548937.92000000016</v>
      </c>
      <c r="G5" s="4">
        <v>381426.95000000024</v>
      </c>
    </row>
    <row r="6" spans="1:7" x14ac:dyDescent="0.35">
      <c r="A6" s="1">
        <v>4</v>
      </c>
      <c r="B6" s="63" t="s">
        <v>66</v>
      </c>
      <c r="C6" s="4">
        <v>6773.8</v>
      </c>
      <c r="D6" s="4">
        <v>325162.84000000003</v>
      </c>
      <c r="E6" s="4">
        <v>331936.64000000001</v>
      </c>
      <c r="F6" s="4">
        <v>462911.5</v>
      </c>
      <c r="G6" s="4">
        <v>327852</v>
      </c>
    </row>
    <row r="7" spans="1:7" x14ac:dyDescent="0.35">
      <c r="A7" s="1">
        <v>5</v>
      </c>
      <c r="B7" s="1" t="s">
        <v>37</v>
      </c>
      <c r="C7" s="4">
        <v>8870.49</v>
      </c>
      <c r="D7" s="4">
        <v>230909.61</v>
      </c>
      <c r="E7" s="4">
        <v>239780.09999999998</v>
      </c>
      <c r="F7" s="4">
        <v>263895.09999999998</v>
      </c>
      <c r="G7" s="4">
        <v>222752.0800000001</v>
      </c>
    </row>
    <row r="8" spans="1:7" x14ac:dyDescent="0.35">
      <c r="A8" s="1">
        <v>6</v>
      </c>
      <c r="B8" s="1" t="s">
        <v>76</v>
      </c>
      <c r="C8" s="4">
        <v>7704.53</v>
      </c>
      <c r="D8" s="4">
        <v>189032.74000000002</v>
      </c>
      <c r="E8" s="4">
        <v>196737.27000000002</v>
      </c>
      <c r="F8" s="4">
        <v>243386.09000000003</v>
      </c>
      <c r="G8" s="4">
        <v>196737.23000000004</v>
      </c>
    </row>
    <row r="9" spans="1:7" x14ac:dyDescent="0.35">
      <c r="A9" s="1">
        <v>7</v>
      </c>
      <c r="B9" s="1" t="s">
        <v>82</v>
      </c>
      <c r="C9" s="4">
        <v>11675.51</v>
      </c>
      <c r="D9" s="4">
        <v>175872.5</v>
      </c>
      <c r="E9" s="4">
        <v>187548.01</v>
      </c>
      <c r="F9" s="4">
        <v>300108.40000000002</v>
      </c>
      <c r="G9" s="4">
        <v>185470.13999999996</v>
      </c>
    </row>
    <row r="10" spans="1:7" x14ac:dyDescent="0.35">
      <c r="A10" s="1">
        <v>8</v>
      </c>
      <c r="B10" s="1" t="s">
        <v>32</v>
      </c>
      <c r="C10" s="4">
        <v>8486.1</v>
      </c>
      <c r="D10" s="4">
        <v>142935.91</v>
      </c>
      <c r="E10" s="4">
        <v>151422.01</v>
      </c>
      <c r="F10" s="4">
        <v>186574.5</v>
      </c>
      <c r="G10" s="4">
        <v>148620.49999999997</v>
      </c>
    </row>
    <row r="11" spans="1:7" x14ac:dyDescent="0.35">
      <c r="A11" s="1">
        <v>9</v>
      </c>
      <c r="B11" s="1" t="s">
        <v>49</v>
      </c>
      <c r="C11" s="4">
        <v>3174.14</v>
      </c>
      <c r="D11" s="4">
        <v>147055.66000000003</v>
      </c>
      <c r="E11" s="4">
        <v>150229.80000000005</v>
      </c>
      <c r="F11" s="4">
        <v>169700.13</v>
      </c>
      <c r="G11" s="4">
        <v>148332.63</v>
      </c>
    </row>
    <row r="12" spans="1:7" x14ac:dyDescent="0.35">
      <c r="A12" s="1">
        <v>10</v>
      </c>
      <c r="B12" s="1" t="s">
        <v>33</v>
      </c>
      <c r="C12" s="4">
        <v>1534.12</v>
      </c>
      <c r="D12" s="4">
        <v>143103.38</v>
      </c>
      <c r="E12" s="4">
        <v>144637.5</v>
      </c>
      <c r="F12" s="4">
        <v>183105</v>
      </c>
      <c r="G12" s="4">
        <v>125797.5</v>
      </c>
    </row>
    <row r="13" spans="1:7" x14ac:dyDescent="0.35">
      <c r="A13" s="1">
        <v>11</v>
      </c>
      <c r="B13" s="20" t="s">
        <v>88</v>
      </c>
      <c r="C13" s="4">
        <v>2962</v>
      </c>
      <c r="D13" s="4">
        <v>116456.69</v>
      </c>
      <c r="E13" s="4">
        <v>119418.69</v>
      </c>
      <c r="F13" s="4">
        <v>143248.40000000002</v>
      </c>
      <c r="G13" s="4">
        <v>118583.20000000001</v>
      </c>
    </row>
    <row r="14" spans="1:7" x14ac:dyDescent="0.35">
      <c r="A14" s="1">
        <v>12</v>
      </c>
      <c r="B14" s="1" t="s">
        <v>67</v>
      </c>
      <c r="C14" s="4">
        <v>2367.35</v>
      </c>
      <c r="D14" s="4">
        <v>82542.64</v>
      </c>
      <c r="E14" s="4">
        <v>84909.99</v>
      </c>
      <c r="F14" s="4">
        <v>92793.140000000014</v>
      </c>
      <c r="G14" s="4">
        <v>82527.760000000009</v>
      </c>
    </row>
    <row r="15" spans="1:7" x14ac:dyDescent="0.35">
      <c r="A15" s="1">
        <v>13</v>
      </c>
      <c r="B15" s="1" t="s">
        <v>80</v>
      </c>
      <c r="C15" s="4">
        <v>0</v>
      </c>
      <c r="D15" s="4">
        <v>60896.38</v>
      </c>
      <c r="E15" s="4">
        <v>60896.38</v>
      </c>
      <c r="F15" s="4">
        <v>68224.53</v>
      </c>
      <c r="G15" s="4">
        <v>60896.369999999995</v>
      </c>
    </row>
    <row r="16" spans="1:7" x14ac:dyDescent="0.35">
      <c r="A16" s="1">
        <v>14</v>
      </c>
      <c r="B16" s="1" t="s">
        <v>99</v>
      </c>
      <c r="C16" s="4">
        <v>25.6</v>
      </c>
      <c r="D16" s="4">
        <v>55841</v>
      </c>
      <c r="E16" s="4">
        <v>55866.6</v>
      </c>
      <c r="F16" s="4">
        <v>85569.84</v>
      </c>
      <c r="G16" s="4">
        <v>51981.799999999988</v>
      </c>
    </row>
    <row r="17" spans="1:7" x14ac:dyDescent="0.35">
      <c r="A17" s="1">
        <v>15</v>
      </c>
      <c r="B17" s="1" t="s">
        <v>146</v>
      </c>
      <c r="C17" s="4">
        <v>0</v>
      </c>
      <c r="D17" s="4">
        <v>49925.58</v>
      </c>
      <c r="E17" s="4">
        <v>49925.58</v>
      </c>
      <c r="F17" s="4">
        <v>55070.420000000006</v>
      </c>
      <c r="G17" s="4">
        <v>49925.58</v>
      </c>
    </row>
    <row r="18" spans="1:7" x14ac:dyDescent="0.35">
      <c r="A18" s="1">
        <v>16</v>
      </c>
      <c r="B18" s="1" t="s">
        <v>126</v>
      </c>
      <c r="C18" s="4">
        <v>0</v>
      </c>
      <c r="D18" s="4">
        <v>53094.9</v>
      </c>
      <c r="E18" s="4">
        <v>53094.9</v>
      </c>
      <c r="F18" s="4">
        <v>76774.5</v>
      </c>
      <c r="G18" s="4">
        <v>48120</v>
      </c>
    </row>
    <row r="19" spans="1:7" x14ac:dyDescent="0.35">
      <c r="A19" s="1">
        <v>17</v>
      </c>
      <c r="B19" s="1" t="s">
        <v>38</v>
      </c>
      <c r="C19" s="4">
        <v>447.82</v>
      </c>
      <c r="D19" s="4">
        <v>46772.17</v>
      </c>
      <c r="E19" s="4">
        <v>47219.99</v>
      </c>
      <c r="F19" s="4">
        <v>50597.240000000005</v>
      </c>
      <c r="G19" s="4">
        <v>46766.64</v>
      </c>
    </row>
    <row r="20" spans="1:7" x14ac:dyDescent="0.35">
      <c r="A20" s="1">
        <v>18</v>
      </c>
      <c r="B20" s="1" t="s">
        <v>69</v>
      </c>
      <c r="C20" s="4">
        <v>5402.17</v>
      </c>
      <c r="D20" s="4">
        <v>41060.65</v>
      </c>
      <c r="E20" s="4">
        <v>46462.82</v>
      </c>
      <c r="F20" s="4">
        <v>68071.56</v>
      </c>
      <c r="G20" s="4">
        <v>46462.770000000004</v>
      </c>
    </row>
    <row r="21" spans="1:7" x14ac:dyDescent="0.35">
      <c r="A21" s="1">
        <v>19</v>
      </c>
      <c r="B21" s="1" t="s">
        <v>60</v>
      </c>
      <c r="C21" s="4">
        <v>531.02</v>
      </c>
      <c r="D21" s="4">
        <v>41767.369999999995</v>
      </c>
      <c r="E21" s="4">
        <v>42298.389999999992</v>
      </c>
      <c r="F21" s="4">
        <v>48457.049999999988</v>
      </c>
      <c r="G21" s="4">
        <v>42298.390000000014</v>
      </c>
    </row>
    <row r="22" spans="1:7" x14ac:dyDescent="0.35">
      <c r="A22" s="1">
        <v>20</v>
      </c>
      <c r="B22" s="1" t="s">
        <v>90</v>
      </c>
      <c r="C22" s="4">
        <v>555.44000000000005</v>
      </c>
      <c r="D22" s="4">
        <v>29604.379999999997</v>
      </c>
      <c r="E22" s="4">
        <v>30159.819999999996</v>
      </c>
      <c r="F22" s="4">
        <v>49373.829999999994</v>
      </c>
      <c r="G22" s="4">
        <v>30159.78</v>
      </c>
    </row>
    <row r="23" spans="1:7" x14ac:dyDescent="0.35">
      <c r="A23" s="1">
        <v>21</v>
      </c>
      <c r="B23" s="1" t="s">
        <v>109</v>
      </c>
      <c r="C23" s="4">
        <v>90</v>
      </c>
      <c r="D23" s="4">
        <v>30786.52</v>
      </c>
      <c r="E23" s="4">
        <v>30876.52</v>
      </c>
      <c r="F23" s="4">
        <v>29845.629999999994</v>
      </c>
      <c r="G23" s="4">
        <v>29845.629999999994</v>
      </c>
    </row>
    <row r="24" spans="1:7" x14ac:dyDescent="0.35">
      <c r="A24" s="1">
        <v>22</v>
      </c>
      <c r="B24" s="1" t="s">
        <v>64</v>
      </c>
      <c r="C24" s="4">
        <v>10259.030000000001</v>
      </c>
      <c r="D24" s="4">
        <v>18855.780000000002</v>
      </c>
      <c r="E24" s="4">
        <v>29114.810000000005</v>
      </c>
      <c r="F24" s="4">
        <v>34433.699999999997</v>
      </c>
      <c r="G24" s="4">
        <v>29101.020000000011</v>
      </c>
    </row>
    <row r="25" spans="1:7" x14ac:dyDescent="0.35">
      <c r="A25" s="1">
        <v>23</v>
      </c>
      <c r="B25" s="63" t="s">
        <v>36</v>
      </c>
      <c r="C25" s="4">
        <v>1679.34</v>
      </c>
      <c r="D25" s="4">
        <v>23299.7</v>
      </c>
      <c r="E25" s="4">
        <v>24979.040000000001</v>
      </c>
      <c r="F25" s="4">
        <v>35626.5</v>
      </c>
      <c r="G25" s="4">
        <v>24693</v>
      </c>
    </row>
    <row r="26" spans="1:7" x14ac:dyDescent="0.35">
      <c r="A26" s="1">
        <v>24</v>
      </c>
      <c r="B26" s="1" t="s">
        <v>81</v>
      </c>
      <c r="C26" s="4">
        <v>8902.5499999999993</v>
      </c>
      <c r="D26" s="4">
        <v>14133.53</v>
      </c>
      <c r="E26" s="4">
        <v>23036.080000000002</v>
      </c>
      <c r="F26" s="4">
        <v>25014</v>
      </c>
      <c r="G26" s="4">
        <v>22956</v>
      </c>
    </row>
    <row r="27" spans="1:7" x14ac:dyDescent="0.35">
      <c r="A27" s="1">
        <v>25</v>
      </c>
      <c r="B27" s="1" t="s">
        <v>39</v>
      </c>
      <c r="C27" s="4">
        <v>19720</v>
      </c>
      <c r="D27" s="4">
        <v>9986.5999999999985</v>
      </c>
      <c r="E27" s="4">
        <v>29706.6</v>
      </c>
      <c r="F27" s="4">
        <v>29526.71</v>
      </c>
      <c r="G27" s="4">
        <v>22926.67</v>
      </c>
    </row>
    <row r="28" spans="1:7" x14ac:dyDescent="0.35">
      <c r="A28" s="1">
        <v>26</v>
      </c>
      <c r="B28" s="1" t="s">
        <v>68</v>
      </c>
      <c r="C28" s="4">
        <v>5900.12</v>
      </c>
      <c r="D28" s="4">
        <v>19741.5</v>
      </c>
      <c r="E28" s="4">
        <v>25641.62</v>
      </c>
      <c r="F28" s="4">
        <v>23237</v>
      </c>
      <c r="G28" s="4">
        <v>22650</v>
      </c>
    </row>
    <row r="29" spans="1:7" x14ac:dyDescent="0.35">
      <c r="A29" s="1">
        <v>27</v>
      </c>
      <c r="B29" s="1" t="s">
        <v>136</v>
      </c>
      <c r="C29" s="4">
        <v>0</v>
      </c>
      <c r="D29" s="4">
        <v>21937.780000000002</v>
      </c>
      <c r="E29" s="4">
        <v>21937.780000000002</v>
      </c>
      <c r="F29" s="4">
        <v>21937.08</v>
      </c>
      <c r="G29" s="4">
        <v>21892.5</v>
      </c>
    </row>
    <row r="30" spans="1:7" x14ac:dyDescent="0.35">
      <c r="A30" s="1">
        <v>28</v>
      </c>
      <c r="B30" s="1" t="s">
        <v>91</v>
      </c>
      <c r="C30" s="4">
        <v>0</v>
      </c>
      <c r="D30" s="4">
        <v>21710.38</v>
      </c>
      <c r="E30" s="4">
        <v>21710.38</v>
      </c>
      <c r="F30" s="4">
        <v>22947.86</v>
      </c>
      <c r="G30" s="4">
        <v>21709.57</v>
      </c>
    </row>
    <row r="31" spans="1:7" x14ac:dyDescent="0.35">
      <c r="A31" s="1">
        <v>29</v>
      </c>
      <c r="B31" s="1" t="s">
        <v>143</v>
      </c>
      <c r="C31" s="4">
        <v>0</v>
      </c>
      <c r="D31" s="4">
        <v>20443.38</v>
      </c>
      <c r="E31" s="4">
        <v>20443.38</v>
      </c>
      <c r="F31" s="4">
        <v>20443.39</v>
      </c>
      <c r="G31" s="4">
        <v>20443.38</v>
      </c>
    </row>
    <row r="32" spans="1:7" x14ac:dyDescent="0.35">
      <c r="A32" s="1">
        <v>30</v>
      </c>
      <c r="B32" s="1" t="s">
        <v>35</v>
      </c>
      <c r="C32" s="4">
        <v>39285.85</v>
      </c>
      <c r="D32" s="4">
        <v>0</v>
      </c>
      <c r="E32" s="4">
        <v>39285.85</v>
      </c>
      <c r="F32" s="4">
        <v>41736.54</v>
      </c>
      <c r="G32" s="4">
        <v>19504.610000000004</v>
      </c>
    </row>
    <row r="33" spans="1:7" x14ac:dyDescent="0.35">
      <c r="A33" s="1">
        <v>31</v>
      </c>
      <c r="B33" s="1" t="s">
        <v>156</v>
      </c>
      <c r="C33" s="4">
        <v>0</v>
      </c>
      <c r="D33" s="4">
        <v>11713.95</v>
      </c>
      <c r="E33" s="4">
        <v>11713.95</v>
      </c>
      <c r="F33" s="4">
        <v>12141.45</v>
      </c>
      <c r="G33" s="4">
        <v>11704.95</v>
      </c>
    </row>
    <row r="34" spans="1:7" x14ac:dyDescent="0.35">
      <c r="A34" s="1">
        <v>32</v>
      </c>
      <c r="B34" s="1" t="s">
        <v>147</v>
      </c>
      <c r="C34" s="4">
        <v>0</v>
      </c>
      <c r="D34" s="4">
        <v>10672.85</v>
      </c>
      <c r="E34" s="4">
        <v>10672.85</v>
      </c>
      <c r="F34" s="4">
        <v>12735.34</v>
      </c>
      <c r="G34" s="4">
        <v>10672.849999999999</v>
      </c>
    </row>
    <row r="35" spans="1:7" x14ac:dyDescent="0.35">
      <c r="A35" s="1">
        <v>33</v>
      </c>
      <c r="B35" s="1" t="s">
        <v>92</v>
      </c>
      <c r="C35" s="4">
        <v>5.9</v>
      </c>
      <c r="D35" s="4">
        <v>9605.36</v>
      </c>
      <c r="E35" s="4">
        <v>9611.26</v>
      </c>
      <c r="F35" s="4">
        <v>10431.200000000001</v>
      </c>
      <c r="G35" s="4">
        <v>9606.2000000000007</v>
      </c>
    </row>
    <row r="36" spans="1:7" x14ac:dyDescent="0.35">
      <c r="A36" s="1">
        <v>34</v>
      </c>
      <c r="B36" s="20" t="s">
        <v>79</v>
      </c>
      <c r="C36" s="4">
        <v>2722.31</v>
      </c>
      <c r="D36" s="4">
        <v>5001.42</v>
      </c>
      <c r="E36" s="4">
        <v>7723.73</v>
      </c>
      <c r="F36" s="4">
        <v>7537.5</v>
      </c>
      <c r="G36" s="4">
        <v>7537.5</v>
      </c>
    </row>
    <row r="37" spans="1:7" x14ac:dyDescent="0.35">
      <c r="A37" s="1">
        <v>35</v>
      </c>
      <c r="B37" s="1" t="s">
        <v>83</v>
      </c>
      <c r="C37" s="4">
        <v>0</v>
      </c>
      <c r="D37" s="4">
        <v>6862.5</v>
      </c>
      <c r="E37" s="4">
        <v>6862.5</v>
      </c>
      <c r="F37" s="4">
        <v>9150</v>
      </c>
      <c r="G37" s="4">
        <v>6862.5</v>
      </c>
    </row>
    <row r="38" spans="1:7" x14ac:dyDescent="0.35">
      <c r="A38" s="1">
        <v>36</v>
      </c>
      <c r="B38" s="1" t="s">
        <v>89</v>
      </c>
      <c r="C38" s="4">
        <v>158.1</v>
      </c>
      <c r="D38" s="4">
        <v>4875.8999999999996</v>
      </c>
      <c r="E38" s="4">
        <v>5034</v>
      </c>
      <c r="F38" s="4">
        <v>5034</v>
      </c>
      <c r="G38" s="4">
        <v>5034</v>
      </c>
    </row>
    <row r="39" spans="1:7" x14ac:dyDescent="0.35">
      <c r="A39" s="1">
        <v>37</v>
      </c>
      <c r="B39" s="1" t="s">
        <v>40</v>
      </c>
      <c r="C39" s="4">
        <v>14602.59</v>
      </c>
      <c r="D39" s="4">
        <v>0</v>
      </c>
      <c r="E39" s="4">
        <v>14602.59</v>
      </c>
      <c r="F39" s="4">
        <v>6416.9500000000016</v>
      </c>
      <c r="G39" s="4">
        <v>4287.58</v>
      </c>
    </row>
    <row r="40" spans="1:7" x14ac:dyDescent="0.35">
      <c r="A40" s="1">
        <v>38</v>
      </c>
      <c r="B40" s="1" t="s">
        <v>152</v>
      </c>
      <c r="C40" s="4">
        <v>0</v>
      </c>
      <c r="D40" s="4">
        <v>3418.5</v>
      </c>
      <c r="E40" s="4">
        <v>3418.5</v>
      </c>
      <c r="F40" s="4">
        <v>5539.5</v>
      </c>
      <c r="G40" s="4">
        <v>3418.5</v>
      </c>
    </row>
    <row r="41" spans="1:7" x14ac:dyDescent="0.35">
      <c r="A41" s="1">
        <v>39</v>
      </c>
      <c r="B41" s="1" t="s">
        <v>103</v>
      </c>
      <c r="C41" s="4">
        <v>2825</v>
      </c>
      <c r="D41" s="4">
        <v>580.01</v>
      </c>
      <c r="E41" s="4">
        <v>3405.01</v>
      </c>
      <c r="F41" s="4">
        <v>3817.5</v>
      </c>
      <c r="G41" s="4">
        <v>3405</v>
      </c>
    </row>
    <row r="42" spans="1:7" x14ac:dyDescent="0.35">
      <c r="A42" s="1">
        <v>40</v>
      </c>
      <c r="B42" s="1" t="s">
        <v>142</v>
      </c>
      <c r="C42" s="4">
        <v>0</v>
      </c>
      <c r="D42" s="4">
        <v>3375</v>
      </c>
      <c r="E42" s="4">
        <v>3375</v>
      </c>
      <c r="F42" s="4">
        <v>5025</v>
      </c>
      <c r="G42" s="4">
        <v>3375</v>
      </c>
    </row>
    <row r="43" spans="1:7" x14ac:dyDescent="0.35">
      <c r="A43" s="1">
        <v>41</v>
      </c>
      <c r="B43" s="1" t="s">
        <v>153</v>
      </c>
      <c r="C43" s="4">
        <v>0</v>
      </c>
      <c r="D43" s="4">
        <v>3150</v>
      </c>
      <c r="E43" s="4">
        <v>3150</v>
      </c>
      <c r="F43" s="4">
        <v>3150</v>
      </c>
      <c r="G43" s="4">
        <v>3150</v>
      </c>
    </row>
    <row r="44" spans="1:7" x14ac:dyDescent="0.35">
      <c r="A44" s="1">
        <v>42</v>
      </c>
      <c r="B44" s="1" t="s">
        <v>108</v>
      </c>
      <c r="C44" s="4">
        <v>414.88</v>
      </c>
      <c r="D44" s="4">
        <v>1896.8899999999999</v>
      </c>
      <c r="E44" s="4">
        <v>2311.77</v>
      </c>
      <c r="F44" s="4">
        <v>2272.5</v>
      </c>
      <c r="G44" s="4">
        <v>2272.5</v>
      </c>
    </row>
    <row r="45" spans="1:7" x14ac:dyDescent="0.35">
      <c r="A45" s="1">
        <v>43</v>
      </c>
      <c r="B45" s="1" t="s">
        <v>84</v>
      </c>
      <c r="C45" s="4">
        <v>1940</v>
      </c>
      <c r="D45" s="4">
        <v>892.5</v>
      </c>
      <c r="E45" s="4">
        <v>2832.5</v>
      </c>
      <c r="F45" s="4">
        <v>4807.5</v>
      </c>
      <c r="G45" s="4">
        <v>2145</v>
      </c>
    </row>
    <row r="46" spans="1:7" x14ac:dyDescent="0.35">
      <c r="A46" s="1">
        <v>44</v>
      </c>
      <c r="B46" s="95" t="s">
        <v>62</v>
      </c>
      <c r="C46" s="4">
        <v>2475</v>
      </c>
      <c r="D46" s="4">
        <v>0</v>
      </c>
      <c r="E46" s="4">
        <v>2475</v>
      </c>
      <c r="F46" s="4">
        <v>2962.5</v>
      </c>
      <c r="G46" s="4">
        <v>2025</v>
      </c>
    </row>
    <row r="47" spans="1:7" x14ac:dyDescent="0.35">
      <c r="A47" s="1">
        <v>45</v>
      </c>
      <c r="B47" s="1" t="s">
        <v>111</v>
      </c>
      <c r="C47" s="4">
        <v>609.78</v>
      </c>
      <c r="D47" s="4">
        <v>304.89</v>
      </c>
      <c r="E47" s="4">
        <v>914.67</v>
      </c>
      <c r="F47" s="4">
        <v>2483.1400000000003</v>
      </c>
      <c r="G47" s="4">
        <v>1658.14</v>
      </c>
    </row>
    <row r="48" spans="1:7" x14ac:dyDescent="0.35">
      <c r="A48" s="1">
        <v>46</v>
      </c>
      <c r="B48" s="1" t="s">
        <v>181</v>
      </c>
      <c r="C48" s="4">
        <v>0</v>
      </c>
      <c r="D48" s="4">
        <v>1650</v>
      </c>
      <c r="E48" s="4">
        <v>1650</v>
      </c>
      <c r="F48" s="4">
        <v>2887.5</v>
      </c>
      <c r="G48" s="4">
        <v>1650</v>
      </c>
    </row>
    <row r="49" spans="1:7" x14ac:dyDescent="0.35">
      <c r="A49" s="1">
        <v>47</v>
      </c>
      <c r="B49" s="1" t="s">
        <v>166</v>
      </c>
      <c r="C49" s="4">
        <v>0</v>
      </c>
      <c r="D49" s="4">
        <v>1617.79</v>
      </c>
      <c r="E49" s="4">
        <v>1617.79</v>
      </c>
      <c r="F49" s="4">
        <v>1612.5</v>
      </c>
      <c r="G49" s="4">
        <v>1612.5</v>
      </c>
    </row>
    <row r="50" spans="1:7" x14ac:dyDescent="0.35">
      <c r="A50" s="1">
        <v>48</v>
      </c>
      <c r="B50" s="1" t="s">
        <v>78</v>
      </c>
      <c r="C50" s="4">
        <v>0</v>
      </c>
      <c r="D50" s="4">
        <v>1252.5</v>
      </c>
      <c r="E50" s="4">
        <v>1252.5</v>
      </c>
      <c r="F50" s="4">
        <v>2152.5</v>
      </c>
      <c r="G50" s="4">
        <v>1252.5</v>
      </c>
    </row>
    <row r="51" spans="1:7" x14ac:dyDescent="0.35">
      <c r="A51" s="1">
        <v>49</v>
      </c>
      <c r="B51" s="1" t="s">
        <v>187</v>
      </c>
      <c r="C51" s="4">
        <v>0</v>
      </c>
      <c r="D51" s="4">
        <v>1110</v>
      </c>
      <c r="E51" s="4">
        <v>1110</v>
      </c>
      <c r="F51" s="4">
        <v>1110</v>
      </c>
      <c r="G51" s="4">
        <v>1110</v>
      </c>
    </row>
    <row r="52" spans="1:7" x14ac:dyDescent="0.35">
      <c r="A52" s="1">
        <v>50</v>
      </c>
      <c r="B52" s="1" t="s">
        <v>172</v>
      </c>
      <c r="C52" s="4">
        <v>0</v>
      </c>
      <c r="D52" s="4">
        <v>900</v>
      </c>
      <c r="E52" s="4">
        <v>900</v>
      </c>
      <c r="F52" s="4">
        <v>1800</v>
      </c>
      <c r="G52" s="4">
        <v>900</v>
      </c>
    </row>
    <row r="53" spans="1:7" x14ac:dyDescent="0.35">
      <c r="A53" s="1">
        <v>51</v>
      </c>
      <c r="B53" s="20" t="s">
        <v>191</v>
      </c>
      <c r="C53" s="4">
        <v>0</v>
      </c>
      <c r="D53" s="4">
        <v>867</v>
      </c>
      <c r="E53" s="4">
        <v>867</v>
      </c>
      <c r="F53" s="4">
        <v>867</v>
      </c>
      <c r="G53" s="4">
        <v>867</v>
      </c>
    </row>
    <row r="54" spans="1:7" x14ac:dyDescent="0.35">
      <c r="A54" s="1">
        <v>52</v>
      </c>
      <c r="B54" s="1" t="s">
        <v>100</v>
      </c>
      <c r="C54" s="4">
        <v>551.36</v>
      </c>
      <c r="D54" s="4">
        <v>273.64</v>
      </c>
      <c r="E54" s="4">
        <v>825</v>
      </c>
      <c r="F54" s="4">
        <v>825</v>
      </c>
      <c r="G54" s="4">
        <v>825</v>
      </c>
    </row>
    <row r="55" spans="1:7" x14ac:dyDescent="0.35">
      <c r="A55" s="1">
        <v>53</v>
      </c>
      <c r="B55" s="1" t="s">
        <v>93</v>
      </c>
      <c r="C55" s="4">
        <v>237.78</v>
      </c>
      <c r="D55" s="4">
        <v>551.09</v>
      </c>
      <c r="E55" s="4">
        <v>788.87</v>
      </c>
      <c r="F55" s="4">
        <v>789</v>
      </c>
      <c r="G55" s="4">
        <v>788.87</v>
      </c>
    </row>
    <row r="56" spans="1:7" x14ac:dyDescent="0.35">
      <c r="A56" s="1">
        <v>54</v>
      </c>
      <c r="B56" s="1" t="s">
        <v>73</v>
      </c>
      <c r="C56" s="4">
        <v>15.4</v>
      </c>
      <c r="D56" s="4">
        <v>765.14</v>
      </c>
      <c r="E56" s="4">
        <v>780.54</v>
      </c>
      <c r="F56" s="4">
        <v>2048.7200000000003</v>
      </c>
      <c r="G56" s="4">
        <v>765.14</v>
      </c>
    </row>
    <row r="57" spans="1:7" x14ac:dyDescent="0.35">
      <c r="A57" s="1">
        <v>55</v>
      </c>
      <c r="B57" s="1" t="s">
        <v>70</v>
      </c>
      <c r="C57" s="4">
        <v>8.48</v>
      </c>
      <c r="D57" s="4">
        <v>427.16</v>
      </c>
      <c r="E57" s="4">
        <v>435.64000000000004</v>
      </c>
      <c r="F57" s="4">
        <v>703.13</v>
      </c>
      <c r="G57" s="4">
        <v>669.13</v>
      </c>
    </row>
    <row r="58" spans="1:7" x14ac:dyDescent="0.35">
      <c r="A58" s="1">
        <v>56</v>
      </c>
      <c r="B58" s="1" t="s">
        <v>106</v>
      </c>
      <c r="C58" s="4">
        <v>0</v>
      </c>
      <c r="D58" s="4">
        <v>412.5</v>
      </c>
      <c r="E58" s="4">
        <v>412.5</v>
      </c>
      <c r="F58" s="4">
        <v>432.27</v>
      </c>
      <c r="G58" s="4">
        <v>412.5</v>
      </c>
    </row>
    <row r="59" spans="1:7" x14ac:dyDescent="0.35">
      <c r="A59" s="1">
        <v>57</v>
      </c>
      <c r="B59" s="1" t="s">
        <v>179</v>
      </c>
      <c r="C59" s="4">
        <v>0</v>
      </c>
      <c r="D59" s="4">
        <v>412.5</v>
      </c>
      <c r="E59" s="4">
        <v>412.5</v>
      </c>
      <c r="F59" s="4">
        <v>412.5</v>
      </c>
      <c r="G59" s="4">
        <v>412.5</v>
      </c>
    </row>
    <row r="60" spans="1:7" x14ac:dyDescent="0.35">
      <c r="A60" s="1">
        <v>58</v>
      </c>
      <c r="B60" s="1" t="s">
        <v>182</v>
      </c>
      <c r="C60" s="4">
        <v>0</v>
      </c>
      <c r="D60" s="4">
        <v>0</v>
      </c>
      <c r="E60" s="4">
        <v>0</v>
      </c>
      <c r="F60" s="4">
        <v>412.5</v>
      </c>
      <c r="G60" s="4">
        <v>412.5</v>
      </c>
    </row>
    <row r="61" spans="1:7" x14ac:dyDescent="0.35">
      <c r="A61" s="1">
        <v>59</v>
      </c>
      <c r="B61" s="1" t="s">
        <v>188</v>
      </c>
      <c r="C61" s="4">
        <v>0</v>
      </c>
      <c r="D61" s="4">
        <v>375</v>
      </c>
      <c r="E61" s="4">
        <v>375</v>
      </c>
      <c r="F61" s="4">
        <v>375</v>
      </c>
      <c r="G61" s="4">
        <v>375</v>
      </c>
    </row>
    <row r="62" spans="1:7" x14ac:dyDescent="0.35">
      <c r="A62" s="1">
        <v>60</v>
      </c>
      <c r="B62" s="1" t="s">
        <v>102</v>
      </c>
      <c r="C62" s="4">
        <v>989.32</v>
      </c>
      <c r="D62" s="4">
        <v>75</v>
      </c>
      <c r="E62" s="4">
        <v>1064.3200000000002</v>
      </c>
      <c r="F62" s="4">
        <v>2505.5</v>
      </c>
      <c r="G62" s="4">
        <v>340</v>
      </c>
    </row>
    <row r="63" spans="1:7" x14ac:dyDescent="0.35">
      <c r="A63" s="1">
        <v>61</v>
      </c>
      <c r="B63" s="1" t="s">
        <v>168</v>
      </c>
      <c r="C63" s="4">
        <v>0</v>
      </c>
      <c r="D63" s="4">
        <v>210</v>
      </c>
      <c r="E63" s="4">
        <v>210</v>
      </c>
      <c r="F63" s="4">
        <v>210</v>
      </c>
      <c r="G63" s="4">
        <v>210</v>
      </c>
    </row>
    <row r="64" spans="1:7" x14ac:dyDescent="0.35">
      <c r="A64" s="1">
        <v>62</v>
      </c>
      <c r="B64" s="1" t="s">
        <v>127</v>
      </c>
      <c r="C64" s="4">
        <v>73.739999999999995</v>
      </c>
      <c r="D64" s="4">
        <v>0</v>
      </c>
      <c r="E64" s="4">
        <v>73.739999999999995</v>
      </c>
      <c r="F64" s="4">
        <v>50</v>
      </c>
      <c r="G64" s="4">
        <v>50</v>
      </c>
    </row>
    <row r="65" spans="1:7" x14ac:dyDescent="0.35">
      <c r="A65" s="1">
        <v>63</v>
      </c>
      <c r="B65" s="1" t="s">
        <v>169</v>
      </c>
      <c r="C65" s="4">
        <v>0</v>
      </c>
      <c r="D65" s="4">
        <v>47.92</v>
      </c>
      <c r="E65" s="4">
        <v>47.92</v>
      </c>
      <c r="F65" s="4">
        <v>47.92</v>
      </c>
      <c r="G65" s="4">
        <v>47.92</v>
      </c>
    </row>
    <row r="66" spans="1:7" x14ac:dyDescent="0.35">
      <c r="A66" s="1">
        <v>64</v>
      </c>
      <c r="B66" s="1" t="s">
        <v>148</v>
      </c>
      <c r="C66" s="4">
        <v>0</v>
      </c>
      <c r="D66" s="4">
        <v>19.559999999999999</v>
      </c>
      <c r="E66" s="4">
        <v>19.559999999999999</v>
      </c>
      <c r="F66" s="4">
        <v>19.559999999999999</v>
      </c>
      <c r="G66" s="4">
        <v>19.559999999999999</v>
      </c>
    </row>
    <row r="67" spans="1:7" x14ac:dyDescent="0.35">
      <c r="A67" s="1">
        <v>65</v>
      </c>
      <c r="B67" s="1" t="s">
        <v>155</v>
      </c>
      <c r="C67" s="4">
        <v>0</v>
      </c>
      <c r="D67" s="4">
        <v>11.72</v>
      </c>
      <c r="E67" s="4">
        <v>11.72</v>
      </c>
      <c r="F67" s="4">
        <v>11.72</v>
      </c>
      <c r="G67" s="4">
        <v>11.72</v>
      </c>
    </row>
    <row r="68" spans="1:7" x14ac:dyDescent="0.35">
      <c r="A68" s="1">
        <v>66</v>
      </c>
      <c r="B68" s="1" t="s">
        <v>104</v>
      </c>
      <c r="C68" s="4">
        <v>0</v>
      </c>
      <c r="D68" s="4">
        <v>0</v>
      </c>
      <c r="E68" s="4">
        <v>0</v>
      </c>
      <c r="F68" s="4">
        <v>3300</v>
      </c>
      <c r="G68" s="4">
        <v>0</v>
      </c>
    </row>
    <row r="69" spans="1:7" x14ac:dyDescent="0.35">
      <c r="A69" s="1">
        <v>67</v>
      </c>
      <c r="B69" s="20" t="s">
        <v>61</v>
      </c>
      <c r="C69" s="4">
        <v>4206.16</v>
      </c>
      <c r="D69" s="4">
        <v>0</v>
      </c>
      <c r="E69" s="4">
        <v>4206.16</v>
      </c>
      <c r="F69" s="4">
        <v>1350</v>
      </c>
      <c r="G69" s="4">
        <v>0</v>
      </c>
    </row>
    <row r="70" spans="1:7" x14ac:dyDescent="0.35">
      <c r="A70" s="1">
        <v>68</v>
      </c>
      <c r="B70" s="1" t="s">
        <v>110</v>
      </c>
      <c r="C70" s="4">
        <v>0</v>
      </c>
      <c r="D70" s="4">
        <v>0</v>
      </c>
      <c r="E70" s="4">
        <v>0</v>
      </c>
      <c r="F70" s="4">
        <v>1206</v>
      </c>
      <c r="G70" s="4">
        <v>0</v>
      </c>
    </row>
    <row r="71" spans="1:7" x14ac:dyDescent="0.35">
      <c r="A71" s="1">
        <v>69</v>
      </c>
      <c r="B71" s="1" t="s">
        <v>112</v>
      </c>
      <c r="C71" s="4">
        <v>7.5</v>
      </c>
      <c r="D71" s="4">
        <v>0</v>
      </c>
      <c r="E71" s="4">
        <v>7.5</v>
      </c>
      <c r="F71" s="4">
        <v>1016.07</v>
      </c>
      <c r="G71" s="4">
        <v>0</v>
      </c>
    </row>
    <row r="72" spans="1:7" x14ac:dyDescent="0.35">
      <c r="A72" s="1">
        <v>70</v>
      </c>
      <c r="B72" s="1" t="s">
        <v>75</v>
      </c>
      <c r="C72" s="4">
        <v>0</v>
      </c>
      <c r="D72" s="4">
        <v>0</v>
      </c>
      <c r="E72" s="4">
        <v>0</v>
      </c>
      <c r="F72" s="4">
        <v>965.79</v>
      </c>
      <c r="G72" s="4">
        <v>0</v>
      </c>
    </row>
    <row r="73" spans="1:7" x14ac:dyDescent="0.35">
      <c r="A73" s="1">
        <v>71</v>
      </c>
      <c r="B73" s="1" t="s">
        <v>192</v>
      </c>
      <c r="C73" s="4">
        <v>0</v>
      </c>
      <c r="D73" s="4">
        <v>0</v>
      </c>
      <c r="E73" s="4">
        <v>0</v>
      </c>
      <c r="F73" s="4">
        <v>532.5</v>
      </c>
      <c r="G73" s="4">
        <v>0</v>
      </c>
    </row>
    <row r="74" spans="1:7" x14ac:dyDescent="0.35">
      <c r="A74" s="1">
        <v>72</v>
      </c>
      <c r="B74" s="1" t="s">
        <v>180</v>
      </c>
      <c r="C74" s="4">
        <v>0</v>
      </c>
      <c r="D74" s="4">
        <v>0</v>
      </c>
      <c r="E74" s="4">
        <v>0</v>
      </c>
      <c r="F74" s="4">
        <v>495</v>
      </c>
      <c r="G74" s="4">
        <v>0</v>
      </c>
    </row>
    <row r="75" spans="1:7" x14ac:dyDescent="0.35">
      <c r="A75" s="1">
        <v>73</v>
      </c>
      <c r="B75" s="1" t="s">
        <v>176</v>
      </c>
      <c r="C75" s="4">
        <v>0</v>
      </c>
      <c r="D75" s="4">
        <v>0</v>
      </c>
      <c r="E75" s="4">
        <v>0</v>
      </c>
      <c r="F75" s="4">
        <v>450</v>
      </c>
      <c r="G75" s="4">
        <v>0</v>
      </c>
    </row>
    <row r="76" spans="1:7" x14ac:dyDescent="0.35">
      <c r="A76" s="1">
        <v>74</v>
      </c>
      <c r="B76" s="1" t="s">
        <v>72</v>
      </c>
      <c r="C76" s="4">
        <v>0</v>
      </c>
      <c r="D76" s="4">
        <v>0</v>
      </c>
      <c r="E76" s="4">
        <v>0</v>
      </c>
      <c r="F76" s="4">
        <v>9.5399999999999991</v>
      </c>
      <c r="G76" s="4">
        <v>0</v>
      </c>
    </row>
    <row r="77" spans="1:7" x14ac:dyDescent="0.35">
      <c r="A77" s="1">
        <v>75</v>
      </c>
      <c r="B77" s="1" t="s">
        <v>74</v>
      </c>
      <c r="C77" s="4">
        <v>921.92</v>
      </c>
      <c r="D77" s="4">
        <v>0</v>
      </c>
      <c r="E77" s="4">
        <v>921.92</v>
      </c>
      <c r="F77" s="4">
        <v>0</v>
      </c>
      <c r="G77" s="4">
        <v>0</v>
      </c>
    </row>
    <row r="78" spans="1:7" x14ac:dyDescent="0.35">
      <c r="A78" s="1">
        <v>76</v>
      </c>
      <c r="B78" s="63" t="s">
        <v>96</v>
      </c>
      <c r="C78" s="4">
        <v>241.05</v>
      </c>
      <c r="D78" s="4">
        <v>0</v>
      </c>
      <c r="E78" s="4">
        <v>241.05</v>
      </c>
      <c r="F78" s="4">
        <v>0</v>
      </c>
      <c r="G78" s="4">
        <v>0</v>
      </c>
    </row>
    <row r="79" spans="1:7" x14ac:dyDescent="0.35">
      <c r="A79" s="1">
        <v>77</v>
      </c>
      <c r="B79" s="20" t="s">
        <v>63</v>
      </c>
      <c r="C79" s="4">
        <v>56.01</v>
      </c>
      <c r="D79" s="4">
        <v>0</v>
      </c>
      <c r="E79" s="4">
        <v>56.01</v>
      </c>
      <c r="F79" s="4">
        <v>0</v>
      </c>
      <c r="G79" s="4">
        <v>0</v>
      </c>
    </row>
    <row r="80" spans="1:7" x14ac:dyDescent="0.35">
      <c r="A80" s="106"/>
      <c r="B80" s="107"/>
      <c r="C80" s="96">
        <v>308790.14</v>
      </c>
      <c r="D80" s="96">
        <v>3941524.27</v>
      </c>
      <c r="E80" s="96">
        <v>4250314.4099999983</v>
      </c>
      <c r="F80" s="96">
        <v>5206607.6099999985</v>
      </c>
      <c r="G80" s="96">
        <v>3895592.8800000018</v>
      </c>
    </row>
  </sheetData>
  <sortState ref="A3:G122">
    <sortCondition descending="1" ref="G110"/>
  </sortState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5" x14ac:dyDescent="0.35"/>
  <cols>
    <col min="1" max="1" width="4.54296875" bestFit="1" customWidth="1"/>
    <col min="2" max="2" width="29" style="41" bestFit="1" customWidth="1"/>
    <col min="3" max="3" width="14.453125" style="41" bestFit="1" customWidth="1"/>
    <col min="4" max="4" width="16.26953125" style="41" bestFit="1" customWidth="1"/>
    <col min="5" max="5" width="12.7265625" style="41" bestFit="1" customWidth="1"/>
    <col min="6" max="6" width="10.81640625" bestFit="1" customWidth="1"/>
  </cols>
  <sheetData>
    <row r="1" spans="1:6" ht="27.75" customHeight="1" x14ac:dyDescent="0.35">
      <c r="A1" s="77" t="s">
        <v>59</v>
      </c>
      <c r="B1" s="77" t="s">
        <v>46</v>
      </c>
      <c r="C1" s="77" t="s">
        <v>113</v>
      </c>
      <c r="D1" s="77" t="s">
        <v>47</v>
      </c>
      <c r="E1" s="77" t="s">
        <v>53</v>
      </c>
      <c r="F1" s="77" t="s">
        <v>52</v>
      </c>
    </row>
    <row r="2" spans="1:6" x14ac:dyDescent="0.35">
      <c r="A2" s="69">
        <v>1</v>
      </c>
      <c r="B2" s="71" t="s">
        <v>54</v>
      </c>
      <c r="C2" s="67">
        <v>1176908.2700000014</v>
      </c>
      <c r="D2" s="67">
        <v>416889126.15599608</v>
      </c>
      <c r="E2" s="67">
        <f>D2/C2</f>
        <v>354.22397546411634</v>
      </c>
      <c r="F2" s="68">
        <f>C2/$C$58</f>
        <v>0.30211274798304927</v>
      </c>
    </row>
    <row r="3" spans="1:6" x14ac:dyDescent="0.35">
      <c r="A3" s="69">
        <v>2</v>
      </c>
      <c r="B3" s="71" t="s">
        <v>42</v>
      </c>
      <c r="C3" s="67">
        <v>761038.06</v>
      </c>
      <c r="D3" s="67">
        <v>275267648.02999991</v>
      </c>
      <c r="E3" s="67">
        <f t="shared" ref="E3:E54" si="0">D3/C3</f>
        <v>361.70023878963411</v>
      </c>
      <c r="F3" s="68">
        <f t="shared" ref="F3:F55" si="1">C3/$C$58</f>
        <v>0.19535872547338667</v>
      </c>
    </row>
    <row r="4" spans="1:6" x14ac:dyDescent="0.35">
      <c r="A4" s="69">
        <v>3</v>
      </c>
      <c r="B4" s="71" t="s">
        <v>43</v>
      </c>
      <c r="C4" s="67">
        <v>375163.75</v>
      </c>
      <c r="D4" s="67">
        <v>134468168.78424996</v>
      </c>
      <c r="E4" s="67">
        <f t="shared" si="0"/>
        <v>358.42527105630529</v>
      </c>
      <c r="F4" s="68">
        <f t="shared" si="1"/>
        <v>9.6304660562989808E-2</v>
      </c>
    </row>
    <row r="5" spans="1:6" x14ac:dyDescent="0.35">
      <c r="A5" s="69">
        <v>4</v>
      </c>
      <c r="B5" s="71" t="s">
        <v>85</v>
      </c>
      <c r="C5" s="67">
        <v>199996.36999999994</v>
      </c>
      <c r="D5" s="67">
        <v>72502089.781299993</v>
      </c>
      <c r="E5" s="67">
        <f t="shared" si="0"/>
        <v>362.517028590569</v>
      </c>
      <c r="F5" s="68">
        <f t="shared" si="1"/>
        <v>5.1339135315392574E-2</v>
      </c>
    </row>
    <row r="6" spans="1:6" x14ac:dyDescent="0.35">
      <c r="A6" s="69">
        <v>5</v>
      </c>
      <c r="B6" s="71" t="s">
        <v>77</v>
      </c>
      <c r="C6" s="67">
        <v>179905.71000000005</v>
      </c>
      <c r="D6" s="67">
        <v>64153894.354099996</v>
      </c>
      <c r="E6" s="67">
        <f t="shared" si="0"/>
        <v>356.597321753156</v>
      </c>
      <c r="F6" s="68">
        <f t="shared" si="1"/>
        <v>4.6181856149198008E-2</v>
      </c>
    </row>
    <row r="7" spans="1:6" x14ac:dyDescent="0.35">
      <c r="A7" s="69">
        <v>6</v>
      </c>
      <c r="B7" s="71" t="s">
        <v>98</v>
      </c>
      <c r="C7" s="67">
        <v>136270.5</v>
      </c>
      <c r="D7" s="67">
        <v>50102831.985000007</v>
      </c>
      <c r="E7" s="67">
        <f t="shared" si="0"/>
        <v>367.6718877893602</v>
      </c>
      <c r="F7" s="68">
        <f t="shared" si="1"/>
        <v>3.498068309437919E-2</v>
      </c>
    </row>
    <row r="8" spans="1:6" x14ac:dyDescent="0.35">
      <c r="A8" s="69">
        <v>7</v>
      </c>
      <c r="B8" s="71" t="s">
        <v>138</v>
      </c>
      <c r="C8" s="67">
        <v>131366.76</v>
      </c>
      <c r="D8" s="67">
        <v>46533351.425000004</v>
      </c>
      <c r="E8" s="67">
        <f t="shared" si="0"/>
        <v>354.22470208597673</v>
      </c>
      <c r="F8" s="68">
        <f t="shared" si="1"/>
        <v>3.3721891390252251E-2</v>
      </c>
    </row>
    <row r="9" spans="1:6" x14ac:dyDescent="0.35">
      <c r="A9" s="69">
        <v>8</v>
      </c>
      <c r="B9" s="71" t="s">
        <v>134</v>
      </c>
      <c r="C9" s="67">
        <v>124329.99</v>
      </c>
      <c r="D9" s="67">
        <v>43672959.229399994</v>
      </c>
      <c r="E9" s="67">
        <f t="shared" si="0"/>
        <v>351.26649032465934</v>
      </c>
      <c r="F9" s="68">
        <f t="shared" si="1"/>
        <v>3.1915550169092609E-2</v>
      </c>
    </row>
    <row r="10" spans="1:6" x14ac:dyDescent="0.35">
      <c r="A10" s="69">
        <v>9</v>
      </c>
      <c r="B10" s="71" t="s">
        <v>48</v>
      </c>
      <c r="C10" s="67">
        <v>116838.53</v>
      </c>
      <c r="D10" s="67">
        <v>40024152.20849999</v>
      </c>
      <c r="E10" s="67">
        <f t="shared" si="0"/>
        <v>342.55953244618871</v>
      </c>
      <c r="F10" s="68">
        <f t="shared" si="1"/>
        <v>2.9992489872298966E-2</v>
      </c>
    </row>
    <row r="11" spans="1:6" x14ac:dyDescent="0.35">
      <c r="A11" s="69">
        <v>10</v>
      </c>
      <c r="B11" s="71" t="s">
        <v>44</v>
      </c>
      <c r="C11" s="67">
        <v>90598.37999999999</v>
      </c>
      <c r="D11" s="67">
        <v>30787231.332999997</v>
      </c>
      <c r="E11" s="67">
        <f t="shared" si="0"/>
        <v>339.82099164466297</v>
      </c>
      <c r="F11" s="68">
        <f t="shared" si="1"/>
        <v>2.325663455879403E-2</v>
      </c>
    </row>
    <row r="12" spans="1:6" x14ac:dyDescent="0.35">
      <c r="A12" s="69">
        <v>11</v>
      </c>
      <c r="B12" s="71" t="s">
        <v>71</v>
      </c>
      <c r="C12" s="67">
        <v>88944.06</v>
      </c>
      <c r="D12" s="67">
        <v>31007144.874600001</v>
      </c>
      <c r="E12" s="67">
        <f t="shared" si="0"/>
        <v>348.61400384241512</v>
      </c>
      <c r="F12" s="68">
        <f t="shared" si="1"/>
        <v>2.2831970059458567E-2</v>
      </c>
    </row>
    <row r="13" spans="1:6" x14ac:dyDescent="0.35">
      <c r="A13" s="69">
        <v>12</v>
      </c>
      <c r="B13" s="71" t="s">
        <v>133</v>
      </c>
      <c r="C13" s="67">
        <v>81850.83</v>
      </c>
      <c r="D13" s="67">
        <v>28608786.580499999</v>
      </c>
      <c r="E13" s="67">
        <f t="shared" si="0"/>
        <v>349.52347557746208</v>
      </c>
      <c r="F13" s="68">
        <f t="shared" si="1"/>
        <v>2.101113553734598E-2</v>
      </c>
    </row>
    <row r="14" spans="1:6" x14ac:dyDescent="0.35">
      <c r="A14" s="69">
        <v>13</v>
      </c>
      <c r="B14" s="71" t="s">
        <v>45</v>
      </c>
      <c r="C14" s="67">
        <v>46285.84</v>
      </c>
      <c r="D14" s="67">
        <v>15740680.020500001</v>
      </c>
      <c r="E14" s="67">
        <f t="shared" si="0"/>
        <v>340.07549653414526</v>
      </c>
      <c r="F14" s="68">
        <f t="shared" si="1"/>
        <v>1.1881590665603636E-2</v>
      </c>
    </row>
    <row r="15" spans="1:6" x14ac:dyDescent="0.35">
      <c r="A15" s="69">
        <v>14</v>
      </c>
      <c r="B15" s="71" t="s">
        <v>139</v>
      </c>
      <c r="C15" s="67">
        <v>41437.5</v>
      </c>
      <c r="D15" s="67">
        <v>15850063.5</v>
      </c>
      <c r="E15" s="67">
        <f t="shared" si="0"/>
        <v>382.50530316742083</v>
      </c>
      <c r="F15" s="68">
        <f t="shared" si="1"/>
        <v>1.0637020160073807E-2</v>
      </c>
    </row>
    <row r="16" spans="1:6" x14ac:dyDescent="0.35">
      <c r="A16" s="69">
        <v>15</v>
      </c>
      <c r="B16" s="71" t="s">
        <v>94</v>
      </c>
      <c r="C16" s="67">
        <v>33990.36</v>
      </c>
      <c r="D16" s="67">
        <v>9222630.1849999949</v>
      </c>
      <c r="E16" s="67">
        <f t="shared" si="0"/>
        <v>271.33075922114375</v>
      </c>
      <c r="F16" s="68">
        <f t="shared" si="1"/>
        <v>8.7253368221578611E-3</v>
      </c>
    </row>
    <row r="17" spans="1:6" x14ac:dyDescent="0.35">
      <c r="A17" s="69">
        <v>16</v>
      </c>
      <c r="B17" s="71" t="s">
        <v>140</v>
      </c>
      <c r="C17" s="67">
        <v>28087.7</v>
      </c>
      <c r="D17" s="67">
        <v>10554127.687650001</v>
      </c>
      <c r="E17" s="67">
        <f t="shared" si="0"/>
        <v>375.75620957394165</v>
      </c>
      <c r="F17" s="68">
        <f t="shared" si="1"/>
        <v>7.210122018705402E-3</v>
      </c>
    </row>
    <row r="18" spans="1:6" x14ac:dyDescent="0.35">
      <c r="A18" s="69">
        <v>17</v>
      </c>
      <c r="B18" s="71" t="s">
        <v>129</v>
      </c>
      <c r="C18" s="67">
        <v>27327.920000000006</v>
      </c>
      <c r="D18" s="67">
        <v>9311059.5895000026</v>
      </c>
      <c r="E18" s="67">
        <f t="shared" si="0"/>
        <v>340.71599995535706</v>
      </c>
      <c r="F18" s="68">
        <f t="shared" si="1"/>
        <v>7.0150862376563324E-3</v>
      </c>
    </row>
    <row r="19" spans="1:6" x14ac:dyDescent="0.35">
      <c r="A19" s="69">
        <v>18</v>
      </c>
      <c r="B19" s="71" t="s">
        <v>123</v>
      </c>
      <c r="C19" s="67">
        <v>23443.97</v>
      </c>
      <c r="D19" s="67">
        <v>7992177.0469999993</v>
      </c>
      <c r="E19" s="67">
        <f t="shared" si="0"/>
        <v>340.90544592063543</v>
      </c>
      <c r="F19" s="68">
        <f t="shared" si="1"/>
        <v>6.0180749688607078E-3</v>
      </c>
    </row>
    <row r="20" spans="1:6" x14ac:dyDescent="0.35">
      <c r="A20" s="69">
        <v>19</v>
      </c>
      <c r="B20" s="71" t="s">
        <v>144</v>
      </c>
      <c r="C20" s="67">
        <v>21450</v>
      </c>
      <c r="D20" s="67">
        <v>7397385</v>
      </c>
      <c r="E20" s="67">
        <f t="shared" si="0"/>
        <v>344.86643356643356</v>
      </c>
      <c r="F20" s="68">
        <f t="shared" si="1"/>
        <v>5.5062222005087943E-3</v>
      </c>
    </row>
    <row r="21" spans="1:6" x14ac:dyDescent="0.35">
      <c r="A21" s="69">
        <v>20</v>
      </c>
      <c r="B21" s="71" t="s">
        <v>128</v>
      </c>
      <c r="C21" s="67">
        <v>21392.460000000006</v>
      </c>
      <c r="D21" s="67">
        <v>4177261.7694000001</v>
      </c>
      <c r="E21" s="67">
        <f t="shared" si="0"/>
        <v>195.26794811816868</v>
      </c>
      <c r="F21" s="68">
        <f t="shared" si="1"/>
        <v>5.4914516631933055E-3</v>
      </c>
    </row>
    <row r="22" spans="1:6" x14ac:dyDescent="0.35">
      <c r="A22" s="69">
        <v>21</v>
      </c>
      <c r="B22" s="71" t="s">
        <v>56</v>
      </c>
      <c r="C22" s="67">
        <v>18649.5</v>
      </c>
      <c r="D22" s="67">
        <v>6198541.125</v>
      </c>
      <c r="E22" s="67">
        <f t="shared" si="0"/>
        <v>332.37036515724282</v>
      </c>
      <c r="F22" s="68">
        <f t="shared" si="1"/>
        <v>4.787332910414395E-3</v>
      </c>
    </row>
    <row r="23" spans="1:6" x14ac:dyDescent="0.35">
      <c r="A23" s="69">
        <v>22</v>
      </c>
      <c r="B23" s="71" t="s">
        <v>107</v>
      </c>
      <c r="C23" s="67">
        <v>17203.73</v>
      </c>
      <c r="D23" s="67">
        <v>2254810.81</v>
      </c>
      <c r="E23" s="67">
        <f t="shared" si="0"/>
        <v>131.06522887769106</v>
      </c>
      <c r="F23" s="68">
        <f t="shared" si="1"/>
        <v>4.416203266086674E-3</v>
      </c>
    </row>
    <row r="24" spans="1:6" x14ac:dyDescent="0.35">
      <c r="A24" s="69">
        <v>23</v>
      </c>
      <c r="B24" s="71" t="s">
        <v>101</v>
      </c>
      <c r="C24" s="67">
        <v>15854.37</v>
      </c>
      <c r="D24" s="67">
        <v>5696826.4871999994</v>
      </c>
      <c r="E24" s="67">
        <f t="shared" si="0"/>
        <v>359.32216084272028</v>
      </c>
      <c r="F24" s="68">
        <f t="shared" si="1"/>
        <v>4.0698221011226396E-3</v>
      </c>
    </row>
    <row r="25" spans="1:6" x14ac:dyDescent="0.35">
      <c r="A25" s="69">
        <v>24</v>
      </c>
      <c r="B25" s="71" t="s">
        <v>173</v>
      </c>
      <c r="C25" s="67">
        <v>14790</v>
      </c>
      <c r="D25" s="67">
        <v>1812210</v>
      </c>
      <c r="E25" s="67">
        <f t="shared" si="0"/>
        <v>122.52941176470588</v>
      </c>
      <c r="F25" s="68">
        <f t="shared" si="1"/>
        <v>3.7965979648263439E-3</v>
      </c>
    </row>
    <row r="26" spans="1:6" x14ac:dyDescent="0.35">
      <c r="A26" s="69">
        <v>25</v>
      </c>
      <c r="B26" s="71" t="s">
        <v>170</v>
      </c>
      <c r="C26" s="67">
        <v>14182.5</v>
      </c>
      <c r="D26" s="67">
        <v>5339369.625</v>
      </c>
      <c r="E26" s="67">
        <f t="shared" si="0"/>
        <v>376.47591221575885</v>
      </c>
      <c r="F26" s="68">
        <f t="shared" si="1"/>
        <v>3.6406525108958498E-3</v>
      </c>
    </row>
    <row r="27" spans="1:6" x14ac:dyDescent="0.35">
      <c r="A27" s="69">
        <v>26</v>
      </c>
      <c r="B27" s="71" t="s">
        <v>135</v>
      </c>
      <c r="C27" s="67">
        <v>10875</v>
      </c>
      <c r="D27" s="67">
        <v>3799094.25</v>
      </c>
      <c r="E27" s="67">
        <f t="shared" si="0"/>
        <v>349.34199999999998</v>
      </c>
      <c r="F27" s="68">
        <f t="shared" si="1"/>
        <v>2.7916161506076056E-3</v>
      </c>
    </row>
    <row r="28" spans="1:6" x14ac:dyDescent="0.35">
      <c r="A28" s="69">
        <v>27</v>
      </c>
      <c r="B28" s="71" t="s">
        <v>105</v>
      </c>
      <c r="C28" s="67">
        <v>10634.78</v>
      </c>
      <c r="D28" s="67">
        <v>3403853.355</v>
      </c>
      <c r="E28" s="67">
        <f t="shared" si="0"/>
        <v>320.0680554745843</v>
      </c>
      <c r="F28" s="68">
        <f t="shared" si="1"/>
        <v>2.7299515959686212E-3</v>
      </c>
    </row>
    <row r="29" spans="1:6" x14ac:dyDescent="0.35">
      <c r="A29" s="69">
        <v>28</v>
      </c>
      <c r="B29" s="71" t="s">
        <v>157</v>
      </c>
      <c r="C29" s="67">
        <v>10050</v>
      </c>
      <c r="D29" s="67">
        <v>3584806.5</v>
      </c>
      <c r="E29" s="67">
        <f t="shared" si="0"/>
        <v>356.6971641791045</v>
      </c>
      <c r="F29" s="68">
        <f t="shared" si="1"/>
        <v>2.5798383736649597E-3</v>
      </c>
    </row>
    <row r="30" spans="1:6" x14ac:dyDescent="0.35">
      <c r="A30" s="69">
        <v>29</v>
      </c>
      <c r="B30" s="71" t="s">
        <v>137</v>
      </c>
      <c r="C30" s="67">
        <v>9679.11</v>
      </c>
      <c r="D30" s="67">
        <v>3561106.8</v>
      </c>
      <c r="E30" s="67">
        <f t="shared" si="0"/>
        <v>367.9167609418634</v>
      </c>
      <c r="F30" s="68">
        <f t="shared" si="1"/>
        <v>2.484630786161617E-3</v>
      </c>
    </row>
    <row r="31" spans="1:6" x14ac:dyDescent="0.35">
      <c r="A31" s="69">
        <v>30</v>
      </c>
      <c r="B31" s="71" t="s">
        <v>130</v>
      </c>
      <c r="C31" s="67">
        <v>8518.9700000000012</v>
      </c>
      <c r="D31" s="67">
        <v>3167255.6952</v>
      </c>
      <c r="E31" s="67">
        <f t="shared" si="0"/>
        <v>371.78857246826783</v>
      </c>
      <c r="F31" s="68">
        <f t="shared" si="1"/>
        <v>2.186822458716476E-3</v>
      </c>
    </row>
    <row r="32" spans="1:6" x14ac:dyDescent="0.35">
      <c r="A32" s="69">
        <v>31</v>
      </c>
      <c r="B32" s="71" t="s">
        <v>145</v>
      </c>
      <c r="C32" s="67">
        <v>7140</v>
      </c>
      <c r="D32" s="67">
        <v>2703453.45</v>
      </c>
      <c r="E32" s="67">
        <f t="shared" si="0"/>
        <v>378.63493697478992</v>
      </c>
      <c r="F32" s="68">
        <f t="shared" si="1"/>
        <v>1.8328403968127177E-3</v>
      </c>
    </row>
    <row r="33" spans="1:6" x14ac:dyDescent="0.35">
      <c r="A33" s="69">
        <v>32</v>
      </c>
      <c r="B33" s="71" t="s">
        <v>97</v>
      </c>
      <c r="C33" s="67">
        <v>7035.4400000000005</v>
      </c>
      <c r="D33" s="67">
        <v>2205236.4079999998</v>
      </c>
      <c r="E33" s="67">
        <f t="shared" si="0"/>
        <v>313.44683601878484</v>
      </c>
      <c r="F33" s="68">
        <f t="shared" si="1"/>
        <v>1.8059998097131747E-3</v>
      </c>
    </row>
    <row r="34" spans="1:6" x14ac:dyDescent="0.35">
      <c r="A34" s="69">
        <v>33</v>
      </c>
      <c r="B34" s="71" t="s">
        <v>162</v>
      </c>
      <c r="C34" s="67">
        <v>5782.5</v>
      </c>
      <c r="D34" s="67">
        <v>2023305.375</v>
      </c>
      <c r="E34" s="67">
        <f t="shared" si="0"/>
        <v>349.90149156939043</v>
      </c>
      <c r="F34" s="68">
        <f t="shared" si="1"/>
        <v>1.484369691116182E-3</v>
      </c>
    </row>
    <row r="35" spans="1:6" x14ac:dyDescent="0.35">
      <c r="A35" s="69">
        <v>34</v>
      </c>
      <c r="B35" s="71" t="s">
        <v>163</v>
      </c>
      <c r="C35" s="67">
        <v>5010</v>
      </c>
      <c r="D35" s="67">
        <v>1864186.125</v>
      </c>
      <c r="E35" s="67">
        <f t="shared" si="0"/>
        <v>372.0930389221557</v>
      </c>
      <c r="F35" s="68">
        <f t="shared" si="1"/>
        <v>1.2860686817971591E-3</v>
      </c>
    </row>
    <row r="36" spans="1:6" x14ac:dyDescent="0.35">
      <c r="A36" s="69">
        <v>35</v>
      </c>
      <c r="B36" s="71" t="s">
        <v>149</v>
      </c>
      <c r="C36" s="67">
        <v>4537.17</v>
      </c>
      <c r="D36" s="67">
        <v>1697262.3030000001</v>
      </c>
      <c r="E36" s="67">
        <f t="shared" si="0"/>
        <v>374.07950396392465</v>
      </c>
      <c r="F36" s="68">
        <f t="shared" si="1"/>
        <v>1.1646930620737757E-3</v>
      </c>
    </row>
    <row r="37" spans="1:6" x14ac:dyDescent="0.35">
      <c r="A37" s="69">
        <v>36</v>
      </c>
      <c r="B37" s="71" t="s">
        <v>175</v>
      </c>
      <c r="C37" s="67">
        <v>3903.3300000000008</v>
      </c>
      <c r="D37" s="67">
        <v>898231.64099999983</v>
      </c>
      <c r="E37" s="67">
        <f t="shared" si="0"/>
        <v>230.11931888925599</v>
      </c>
      <c r="F37" s="68">
        <f t="shared" si="1"/>
        <v>1.0019861213012586E-3</v>
      </c>
    </row>
    <row r="38" spans="1:6" x14ac:dyDescent="0.35">
      <c r="A38" s="69">
        <v>37</v>
      </c>
      <c r="B38" s="71" t="s">
        <v>159</v>
      </c>
      <c r="C38" s="67">
        <v>3892.5</v>
      </c>
      <c r="D38" s="67">
        <v>1461225</v>
      </c>
      <c r="E38" s="67">
        <f t="shared" si="0"/>
        <v>375.39499036608862</v>
      </c>
      <c r="F38" s="68">
        <f t="shared" si="1"/>
        <v>9.9920605666575682E-4</v>
      </c>
    </row>
    <row r="39" spans="1:6" x14ac:dyDescent="0.35">
      <c r="A39" s="69">
        <v>38</v>
      </c>
      <c r="B39" s="71" t="s">
        <v>189</v>
      </c>
      <c r="C39" s="67">
        <v>3330</v>
      </c>
      <c r="D39" s="67">
        <v>1069929</v>
      </c>
      <c r="E39" s="67">
        <f t="shared" si="0"/>
        <v>321.3</v>
      </c>
      <c r="F39" s="68">
        <f t="shared" si="1"/>
        <v>8.5481211784122543E-4</v>
      </c>
    </row>
    <row r="40" spans="1:6" x14ac:dyDescent="0.35">
      <c r="A40" s="69">
        <v>39</v>
      </c>
      <c r="B40" s="71" t="s">
        <v>167</v>
      </c>
      <c r="C40" s="67">
        <v>2475</v>
      </c>
      <c r="D40" s="67">
        <v>980153.625</v>
      </c>
      <c r="E40" s="67">
        <f t="shared" si="0"/>
        <v>396.02166666666665</v>
      </c>
      <c r="F40" s="68">
        <f t="shared" si="1"/>
        <v>6.3533333082793782E-4</v>
      </c>
    </row>
    <row r="41" spans="1:6" x14ac:dyDescent="0.35">
      <c r="A41" s="69">
        <v>40</v>
      </c>
      <c r="B41" s="71" t="s">
        <v>154</v>
      </c>
      <c r="C41" s="67">
        <v>2295</v>
      </c>
      <c r="D41" s="67">
        <v>793584.10499999998</v>
      </c>
      <c r="E41" s="67">
        <f t="shared" si="0"/>
        <v>345.7882810457516</v>
      </c>
      <c r="F41" s="68">
        <f t="shared" si="1"/>
        <v>5.8912727040408785E-4</v>
      </c>
    </row>
    <row r="42" spans="1:6" x14ac:dyDescent="0.35">
      <c r="A42" s="69">
        <v>41</v>
      </c>
      <c r="B42" s="71" t="s">
        <v>160</v>
      </c>
      <c r="C42" s="67">
        <v>2062.5</v>
      </c>
      <c r="D42" s="67">
        <v>755926.875</v>
      </c>
      <c r="E42" s="67">
        <f t="shared" si="0"/>
        <v>366.51</v>
      </c>
      <c r="F42" s="68">
        <f t="shared" si="1"/>
        <v>5.2944444235661489E-4</v>
      </c>
    </row>
    <row r="43" spans="1:6" x14ac:dyDescent="0.35">
      <c r="A43" s="69">
        <v>42</v>
      </c>
      <c r="B43" s="71" t="s">
        <v>177</v>
      </c>
      <c r="C43" s="67">
        <v>1650</v>
      </c>
      <c r="D43" s="67">
        <v>666517.5</v>
      </c>
      <c r="E43" s="67">
        <f t="shared" si="0"/>
        <v>403.95</v>
      </c>
      <c r="F43" s="68">
        <f t="shared" si="1"/>
        <v>4.235555538852919E-4</v>
      </c>
    </row>
    <row r="44" spans="1:6" x14ac:dyDescent="0.35">
      <c r="A44" s="69">
        <v>43</v>
      </c>
      <c r="B44" s="71" t="s">
        <v>185</v>
      </c>
      <c r="C44" s="67">
        <v>1237.5</v>
      </c>
      <c r="D44" s="67">
        <v>466207.5</v>
      </c>
      <c r="E44" s="67">
        <f t="shared" si="0"/>
        <v>376.73333333333335</v>
      </c>
      <c r="F44" s="68">
        <f t="shared" si="1"/>
        <v>3.1766666541396891E-4</v>
      </c>
    </row>
    <row r="45" spans="1:6" x14ac:dyDescent="0.35">
      <c r="A45" s="69">
        <v>44</v>
      </c>
      <c r="B45" s="71" t="s">
        <v>164</v>
      </c>
      <c r="C45" s="67">
        <v>1237.5</v>
      </c>
      <c r="D45" s="67">
        <v>425760.18374999997</v>
      </c>
      <c r="E45" s="67">
        <f t="shared" si="0"/>
        <v>344.04863333333333</v>
      </c>
      <c r="F45" s="68">
        <f t="shared" si="1"/>
        <v>3.1766666541396891E-4</v>
      </c>
    </row>
    <row r="46" spans="1:6" x14ac:dyDescent="0.35">
      <c r="A46" s="69">
        <v>45</v>
      </c>
      <c r="B46" s="71" t="s">
        <v>150</v>
      </c>
      <c r="C46" s="67">
        <v>1227.06</v>
      </c>
      <c r="D46" s="67">
        <v>427201.5</v>
      </c>
      <c r="E46" s="67">
        <f t="shared" si="0"/>
        <v>348.15045719035743</v>
      </c>
      <c r="F46" s="68">
        <f t="shared" si="1"/>
        <v>3.1498671390938561E-4</v>
      </c>
    </row>
    <row r="47" spans="1:6" x14ac:dyDescent="0.35">
      <c r="A47" s="69">
        <v>46</v>
      </c>
      <c r="B47" s="71" t="s">
        <v>190</v>
      </c>
      <c r="C47" s="67">
        <v>990</v>
      </c>
      <c r="D47" s="67">
        <v>362884.5</v>
      </c>
      <c r="E47" s="67">
        <f t="shared" si="0"/>
        <v>366.55</v>
      </c>
      <c r="F47" s="68">
        <f t="shared" si="1"/>
        <v>2.5413333233117514E-4</v>
      </c>
    </row>
    <row r="48" spans="1:6" x14ac:dyDescent="0.35">
      <c r="A48" s="69">
        <v>47</v>
      </c>
      <c r="B48" s="71" t="s">
        <v>132</v>
      </c>
      <c r="C48" s="67">
        <v>934.82</v>
      </c>
      <c r="D48" s="67">
        <v>319237.92599999998</v>
      </c>
      <c r="E48" s="67">
        <f t="shared" si="0"/>
        <v>341.49667957467744</v>
      </c>
      <c r="F48" s="68">
        <f t="shared" si="1"/>
        <v>2.3996860780790824E-4</v>
      </c>
    </row>
    <row r="49" spans="1:6" x14ac:dyDescent="0.35">
      <c r="A49" s="69">
        <v>48</v>
      </c>
      <c r="B49" s="71" t="s">
        <v>158</v>
      </c>
      <c r="C49" s="67">
        <v>870</v>
      </c>
      <c r="D49" s="67">
        <v>280096.5</v>
      </c>
      <c r="E49" s="67">
        <f t="shared" si="0"/>
        <v>321.95</v>
      </c>
      <c r="F49" s="68">
        <f t="shared" si="1"/>
        <v>2.2332929204860844E-4</v>
      </c>
    </row>
    <row r="50" spans="1:6" x14ac:dyDescent="0.35">
      <c r="A50" s="69">
        <v>49</v>
      </c>
      <c r="B50" s="71" t="s">
        <v>131</v>
      </c>
      <c r="C50" s="67">
        <v>693.87</v>
      </c>
      <c r="D50" s="67">
        <v>245198.29520000002</v>
      </c>
      <c r="E50" s="67">
        <f t="shared" si="0"/>
        <v>353.37785925317428</v>
      </c>
      <c r="F50" s="68">
        <f t="shared" si="1"/>
        <v>1.7811666192387121E-4</v>
      </c>
    </row>
    <row r="51" spans="1:6" x14ac:dyDescent="0.35">
      <c r="A51" s="69">
        <v>50</v>
      </c>
      <c r="B51" s="71" t="s">
        <v>95</v>
      </c>
      <c r="C51" s="67">
        <v>536.51</v>
      </c>
      <c r="D51" s="67">
        <v>156048</v>
      </c>
      <c r="E51" s="67">
        <f t="shared" si="0"/>
        <v>290.85757954185385</v>
      </c>
      <c r="F51" s="68">
        <f t="shared" si="1"/>
        <v>1.3772229709999877E-4</v>
      </c>
    </row>
    <row r="52" spans="1:6" x14ac:dyDescent="0.35">
      <c r="A52" s="69">
        <v>51</v>
      </c>
      <c r="B52" s="71" t="s">
        <v>151</v>
      </c>
      <c r="C52" s="67">
        <v>427.5</v>
      </c>
      <c r="D52" s="67">
        <v>138125.25</v>
      </c>
      <c r="E52" s="67">
        <f t="shared" si="0"/>
        <v>323.10000000000002</v>
      </c>
      <c r="F52" s="68">
        <f t="shared" si="1"/>
        <v>1.0973939350664382E-4</v>
      </c>
    </row>
    <row r="53" spans="1:6" x14ac:dyDescent="0.35">
      <c r="A53" s="69">
        <v>52</v>
      </c>
      <c r="B53" s="71" t="s">
        <v>161</v>
      </c>
      <c r="C53" s="67">
        <v>412.5</v>
      </c>
      <c r="D53" s="67">
        <v>136950</v>
      </c>
      <c r="E53" s="67">
        <f t="shared" si="0"/>
        <v>332</v>
      </c>
      <c r="F53" s="68">
        <f t="shared" si="1"/>
        <v>1.0588888847132297E-4</v>
      </c>
    </row>
    <row r="54" spans="1:6" x14ac:dyDescent="0.35">
      <c r="A54" s="69">
        <v>53</v>
      </c>
      <c r="B54" s="71" t="s">
        <v>171</v>
      </c>
      <c r="C54" s="67">
        <v>412.5</v>
      </c>
      <c r="D54" s="67">
        <v>135568.125</v>
      </c>
      <c r="E54" s="67">
        <f t="shared" si="0"/>
        <v>328.65</v>
      </c>
      <c r="F54" s="68">
        <f t="shared" si="1"/>
        <v>1.0588888847132297E-4</v>
      </c>
    </row>
    <row r="55" spans="1:6" x14ac:dyDescent="0.35">
      <c r="A55" s="69">
        <v>54</v>
      </c>
      <c r="B55" s="71" t="s">
        <v>124</v>
      </c>
      <c r="C55" s="67">
        <v>340</v>
      </c>
      <c r="D55" s="67">
        <v>126039.25</v>
      </c>
      <c r="E55" s="67">
        <f t="shared" ref="E55" si="2">D55/C55</f>
        <v>370.70367647058822</v>
      </c>
      <c r="F55" s="68">
        <f t="shared" si="1"/>
        <v>8.727811413393894E-5</v>
      </c>
    </row>
    <row r="56" spans="1:6" x14ac:dyDescent="0.35">
      <c r="A56" s="69">
        <v>55</v>
      </c>
      <c r="B56" s="71" t="s">
        <v>178</v>
      </c>
      <c r="C56" s="67">
        <v>75</v>
      </c>
      <c r="D56" s="67">
        <v>36887.25</v>
      </c>
      <c r="E56" s="67">
        <f t="shared" ref="E56:E58" si="3">D56/C56</f>
        <v>491.83</v>
      </c>
      <c r="F56" s="68">
        <f t="shared" ref="F56:F58" si="4">C56/$C$58</f>
        <v>1.9252525176604178E-5</v>
      </c>
    </row>
    <row r="57" spans="1:6" x14ac:dyDescent="0.35">
      <c r="A57" s="69">
        <v>56</v>
      </c>
      <c r="B57" s="71" t="s">
        <v>186</v>
      </c>
      <c r="C57" s="67">
        <v>19.760000000000002</v>
      </c>
      <c r="D57" s="67">
        <v>189696.00000000003</v>
      </c>
      <c r="E57" s="67">
        <f t="shared" si="3"/>
        <v>9600</v>
      </c>
      <c r="F57" s="68">
        <f t="shared" si="4"/>
        <v>5.0723986331959809E-6</v>
      </c>
    </row>
    <row r="58" spans="1:6" x14ac:dyDescent="0.35">
      <c r="A58" s="105"/>
      <c r="B58" s="97" t="s">
        <v>50</v>
      </c>
      <c r="C58" s="98">
        <v>3895592.8800000013</v>
      </c>
      <c r="D58" s="98">
        <v>1373645555.8750458</v>
      </c>
      <c r="E58" s="103">
        <f t="shared" si="3"/>
        <v>352.61527530953009</v>
      </c>
      <c r="F58" s="104">
        <f t="shared" si="4"/>
        <v>1</v>
      </c>
    </row>
  </sheetData>
  <sortState ref="A2:F21">
    <sortCondition descending="1" ref="C14"/>
  </sortState>
  <conditionalFormatting sqref="B1:B1048576">
    <cfRule type="duplicateValues" dxfId="9" priority="13"/>
  </conditionalFormatting>
  <conditionalFormatting sqref="B1:B1048576">
    <cfRule type="duplicateValues" dxfId="8" priority="14"/>
  </conditionalFormatting>
  <conditionalFormatting sqref="B1:B1048576">
    <cfRule type="duplicateValues" dxfId="7" priority="15"/>
  </conditionalFormatting>
  <conditionalFormatting sqref="B1:B1048576">
    <cfRule type="duplicateValues" dxfId="6" priority="16"/>
  </conditionalFormatting>
  <conditionalFormatting sqref="B1:B1048576">
    <cfRule type="duplicateValues" dxfId="5" priority="17"/>
  </conditionalFormatting>
  <conditionalFormatting sqref="B1:B1048576">
    <cfRule type="duplicateValues" dxfId="4" priority="18"/>
  </conditionalFormatting>
  <conditionalFormatting sqref="B1:B1048576">
    <cfRule type="duplicateValues" dxfId="3" priority="19"/>
  </conditionalFormatting>
  <conditionalFormatting sqref="B1:B1048576">
    <cfRule type="duplicateValues" dxfId="2" priority="20"/>
  </conditionalFormatting>
  <conditionalFormatting sqref="B1:B1048576">
    <cfRule type="duplicateValues" dxfId="1" priority="21"/>
  </conditionalFormatting>
  <conditionalFormatting sqref="B1:B1048576"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Boletin</vt:lpstr>
      <vt:lpstr>Mensuales</vt:lpstr>
      <vt:lpstr>Export</vt:lpstr>
      <vt:lpstr>Destino</vt:lpstr>
    </vt:vector>
  </TitlesOfParts>
  <Company>IHCAFE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Bustamante</dc:creator>
  <cp:lastModifiedBy>Abdul Murillo</cp:lastModifiedBy>
  <dcterms:created xsi:type="dcterms:W3CDTF">2016-10-31T17:51:54Z</dcterms:created>
  <dcterms:modified xsi:type="dcterms:W3CDTF">2025-05-09T15:26:55Z</dcterms:modified>
</cp:coreProperties>
</file>